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milivojevic\Desktop\Mila 2015\BILANSI\2015\31.12.2015\DEFINITIVNO\"/>
    </mc:Choice>
  </mc:AlternateContent>
  <bookViews>
    <workbookView xWindow="0" yWindow="0" windowWidth="24000" windowHeight="9180"/>
  </bookViews>
  <sheets>
    <sheet name="актива" sheetId="1" r:id="rId1"/>
    <sheet name="пасива" sheetId="2" r:id="rId2"/>
  </sheets>
  <definedNames>
    <definedName name="_xlnm.Print_Area" localSheetId="0">актива!$A$1:$I$75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22" i="2"/>
  <c r="G59" i="2" l="1"/>
  <c r="G56" i="2"/>
  <c r="G51" i="2"/>
  <c r="G42" i="2"/>
  <c r="G41" i="2" s="1"/>
  <c r="G36" i="2"/>
  <c r="G29" i="2"/>
  <c r="G23" i="2"/>
  <c r="G20" i="2"/>
  <c r="G14" i="2"/>
  <c r="G8" i="2"/>
  <c r="G7" i="2" s="1"/>
  <c r="G74" i="1"/>
  <c r="G70" i="1"/>
  <c r="G67" i="1"/>
  <c r="G59" i="1"/>
  <c r="G55" i="1"/>
  <c r="G48" i="1"/>
  <c r="G47" i="1" s="1"/>
  <c r="G44" i="1" s="1"/>
  <c r="G37" i="1"/>
  <c r="G36" i="1" s="1"/>
  <c r="G32" i="1"/>
  <c r="G27" i="1"/>
  <c r="G50" i="2" l="1"/>
  <c r="G28" i="2" s="1"/>
  <c r="G65" i="2" s="1"/>
  <c r="G31" i="1"/>
  <c r="G23" i="1" s="1"/>
  <c r="H32" i="2" l="1"/>
  <c r="H25" i="2"/>
  <c r="H59" i="2" l="1"/>
  <c r="H56" i="2"/>
  <c r="H51" i="2"/>
  <c r="H48" i="2"/>
  <c r="H42" i="2"/>
  <c r="H36" i="2"/>
  <c r="H29" i="2"/>
  <c r="H24" i="2"/>
  <c r="H20" i="2"/>
  <c r="H14" i="2"/>
  <c r="H8" i="2"/>
  <c r="H50" i="2" l="1"/>
  <c r="H23" i="2"/>
  <c r="H41" i="2"/>
  <c r="H7" i="2"/>
  <c r="H28" i="2" l="1"/>
  <c r="H65" i="2" l="1"/>
</calcChain>
</file>

<file path=xl/sharedStrings.xml><?xml version="1.0" encoding="utf-8"?>
<sst xmlns="http://schemas.openxmlformats.org/spreadsheetml/2006/main" count="367" uniqueCount="320">
  <si>
    <t>БИЛАНС СТАЊА</t>
  </si>
  <si>
    <t>(у хиљадама динара)</t>
  </si>
  <si>
    <t>Група рачуна, рачун</t>
  </si>
  <si>
    <t>П О З И Ц И Ј А</t>
  </si>
  <si>
    <t>АОП</t>
  </si>
  <si>
    <t>Напомена број</t>
  </si>
  <si>
    <t>Износ</t>
  </si>
  <si>
    <t>Текућа година</t>
  </si>
  <si>
    <t>Претходна година</t>
  </si>
  <si>
    <t>1</t>
  </si>
  <si>
    <t xml:space="preserve">                АКТИВА</t>
  </si>
  <si>
    <t>00</t>
  </si>
  <si>
    <t>А.</t>
  </si>
  <si>
    <t>НЕУПЛАЋЕНИ УПИСАНИ КАПИТАЛ</t>
  </si>
  <si>
    <t>0001</t>
  </si>
  <si>
    <t>Б.</t>
  </si>
  <si>
    <t>0002</t>
  </si>
  <si>
    <t>01, осим 012, 013 И дела 019</t>
  </si>
  <si>
    <t>I</t>
  </si>
  <si>
    <t>НЕМАТЕРИЈАЛНА УЛАГАЊА (ИМОВИНА)</t>
  </si>
  <si>
    <t>0003</t>
  </si>
  <si>
    <t>012, део 019</t>
  </si>
  <si>
    <t>II</t>
  </si>
  <si>
    <t xml:space="preserve">ГУДВИЛ </t>
  </si>
  <si>
    <t>0004</t>
  </si>
  <si>
    <t>013, део 019</t>
  </si>
  <si>
    <t>III</t>
  </si>
  <si>
    <t>СОФТВЕР И ОСТАЛА ПРАВА</t>
  </si>
  <si>
    <t>0005</t>
  </si>
  <si>
    <t>IV</t>
  </si>
  <si>
    <t>0006</t>
  </si>
  <si>
    <t>020, 022, 023, 025, 026, 027 део, 028 део и 029</t>
  </si>
  <si>
    <t>1.Некретнине, постројења и опрема који служе за обављање делатности</t>
  </si>
  <si>
    <t>0007</t>
  </si>
  <si>
    <t>024, део 027, део 028, део 029</t>
  </si>
  <si>
    <t>2. Инвестиционе некретнине</t>
  </si>
  <si>
    <t>0008</t>
  </si>
  <si>
    <t>021, део 027, део 028, део 029</t>
  </si>
  <si>
    <t>V</t>
  </si>
  <si>
    <t>БИОЛОШКА СРЕДСТВА</t>
  </si>
  <si>
    <t>0009</t>
  </si>
  <si>
    <t>03, осим 037</t>
  </si>
  <si>
    <t>VI</t>
  </si>
  <si>
    <t>0010</t>
  </si>
  <si>
    <t>0011</t>
  </si>
  <si>
    <t>030 и 039 део</t>
  </si>
  <si>
    <t>а) зависних правних лица</t>
  </si>
  <si>
    <t>0012</t>
  </si>
  <si>
    <t>031 и 039 део</t>
  </si>
  <si>
    <t>б) придружених правних лица и заједничким подухватима</t>
  </si>
  <si>
    <t>0013</t>
  </si>
  <si>
    <t>део 038 и 039 део</t>
  </si>
  <si>
    <t>в) осталих правних лица</t>
  </si>
  <si>
    <t>0014</t>
  </si>
  <si>
    <t>0015</t>
  </si>
  <si>
    <t>036, део 039</t>
  </si>
  <si>
    <t>0016</t>
  </si>
  <si>
    <t>део 036, део 039</t>
  </si>
  <si>
    <t>а) Дужничке хартије од вредности са фиксним приносом</t>
  </si>
  <si>
    <t>0017</t>
  </si>
  <si>
    <t>б) Остале хартије од вредности и инвестиције које се држе до доспећа</t>
  </si>
  <si>
    <t>0018</t>
  </si>
  <si>
    <t>033, део 039</t>
  </si>
  <si>
    <t>2.2. Депозити код банака</t>
  </si>
  <si>
    <t>0019</t>
  </si>
  <si>
    <t>део 038, део 039</t>
  </si>
  <si>
    <t>2.3. Остали непоменути дугорочни финансијски пласмани</t>
  </si>
  <si>
    <t>0020</t>
  </si>
  <si>
    <t>04, осим 040</t>
  </si>
  <si>
    <t>VII</t>
  </si>
  <si>
    <t>ОСТАЛА ДУГОРОЧНА СРЕДСТВА</t>
  </si>
  <si>
    <t>0021</t>
  </si>
  <si>
    <t>040</t>
  </si>
  <si>
    <t>VIII</t>
  </si>
  <si>
    <t>ОДЛОЖЕНА ПОРЕСКА СРЕДСТВА</t>
  </si>
  <si>
    <t>0022</t>
  </si>
  <si>
    <t>В</t>
  </si>
  <si>
    <t>0023</t>
  </si>
  <si>
    <t>10, 13 и 15</t>
  </si>
  <si>
    <t>ЗАЛИХЕ</t>
  </si>
  <si>
    <t>0024</t>
  </si>
  <si>
    <t>14</t>
  </si>
  <si>
    <t>СТАЛНА СРЕДСТВА НАМЕЊЕНА ПРОДАЈИ И СРЕДСТВА ПОСЛОВАЊА КОЈЕ СЕ ОБУСТАВЉА</t>
  </si>
  <si>
    <t>0025</t>
  </si>
  <si>
    <t>0026</t>
  </si>
  <si>
    <t>0027</t>
  </si>
  <si>
    <t>део 20, део 21</t>
  </si>
  <si>
    <t>1.1.Потраживања за премију осигурања, саосигурања и реосигурања</t>
  </si>
  <si>
    <t>0028</t>
  </si>
  <si>
    <t>1.2. Потраживања од реосигуравача и ретроцесионара</t>
  </si>
  <si>
    <t>0029</t>
  </si>
  <si>
    <t>део 21</t>
  </si>
  <si>
    <t>1.3.Потраживања за регресе</t>
  </si>
  <si>
    <t>0030</t>
  </si>
  <si>
    <t>22, осим 223</t>
  </si>
  <si>
    <t>1.4. Остала потраживања</t>
  </si>
  <si>
    <t>0031</t>
  </si>
  <si>
    <t>223</t>
  </si>
  <si>
    <t>2. Потраживања за више плаћен порез на добитак</t>
  </si>
  <si>
    <t>0032</t>
  </si>
  <si>
    <t>0033</t>
  </si>
  <si>
    <t>233, део 239</t>
  </si>
  <si>
    <t>0034</t>
  </si>
  <si>
    <t>део 233, део 239</t>
  </si>
  <si>
    <t>а) Дужничке хартије од вредности расположиве за продају</t>
  </si>
  <si>
    <t>0035</t>
  </si>
  <si>
    <t>б) Власничке хартије од вредности расположиве за продају</t>
  </si>
  <si>
    <t>0036</t>
  </si>
  <si>
    <t>в) Остале хартије од вредности и финансијска средства расположива за продају</t>
  </si>
  <si>
    <t>0037</t>
  </si>
  <si>
    <t>236, део 239</t>
  </si>
  <si>
    <t>0038</t>
  </si>
  <si>
    <t>део 236, део 239</t>
  </si>
  <si>
    <t>а) Дужничке хартије од вредности које се исказују по фер вредности кроз биланс успеха</t>
  </si>
  <si>
    <t>0039</t>
  </si>
  <si>
    <t>б) Власничке хартије од вредности које се исказују по фер вредности кроз биланс успеха</t>
  </si>
  <si>
    <t>0040</t>
  </si>
  <si>
    <t>в) Остале хартије од вредности и финансијска средства која се исказују по фер вредности кроз биланс успеха</t>
  </si>
  <si>
    <t>0041</t>
  </si>
  <si>
    <t>232, део 239</t>
  </si>
  <si>
    <t>3.3. Краткорочни депозити код банака</t>
  </si>
  <si>
    <t>0042</t>
  </si>
  <si>
    <t>235, 238, део 239</t>
  </si>
  <si>
    <t>3.4. Остали краткорочни финансијски пласмани</t>
  </si>
  <si>
    <t>0043</t>
  </si>
  <si>
    <t>24</t>
  </si>
  <si>
    <t>4. Готовински еквиваленти и готовина</t>
  </si>
  <si>
    <t>0044</t>
  </si>
  <si>
    <t>26</t>
  </si>
  <si>
    <t>ПОРЕЗ НА ДОДАТУ ВРЕДНОСТ</t>
  </si>
  <si>
    <t>0045</t>
  </si>
  <si>
    <t>АКТИВНА ВРЕМЕНСКА РАЗГРАНИЧЕЊА (0047+0048)</t>
  </si>
  <si>
    <t>0046</t>
  </si>
  <si>
    <t>274</t>
  </si>
  <si>
    <t>1.Разграничени трошкови прибаве осигурања</t>
  </si>
  <si>
    <t>0047</t>
  </si>
  <si>
    <t>270, 271, 272, 273, 279</t>
  </si>
  <si>
    <t>2. Друга активна временска разграничења</t>
  </si>
  <si>
    <t>0048</t>
  </si>
  <si>
    <t>0049</t>
  </si>
  <si>
    <t>275</t>
  </si>
  <si>
    <t>1. Резерве за преносне премије које падају на терет саосигуравача, реосигуравача и ретроцесионара</t>
  </si>
  <si>
    <t>0050</t>
  </si>
  <si>
    <t>276</t>
  </si>
  <si>
    <t>2. Резервисане штете  које падају на терет саосигуравача, реосигуравача и ретроцесионара</t>
  </si>
  <si>
    <t>0051</t>
  </si>
  <si>
    <t>277</t>
  </si>
  <si>
    <t>3. Остале техничке резерве које падају на терет саосигуравача, реосигуравача и ретроцесионара</t>
  </si>
  <si>
    <t>0052</t>
  </si>
  <si>
    <t>Г</t>
  </si>
  <si>
    <t>0053</t>
  </si>
  <si>
    <t>88</t>
  </si>
  <si>
    <t>Д</t>
  </si>
  <si>
    <t>ВАНБИЛАНСНА АКТИВА</t>
  </si>
  <si>
    <t xml:space="preserve">                  П А С И В А</t>
  </si>
  <si>
    <t>A</t>
  </si>
  <si>
    <t>0401</t>
  </si>
  <si>
    <t>0402</t>
  </si>
  <si>
    <t>1. Акцијски капитал</t>
  </si>
  <si>
    <t>0403</t>
  </si>
  <si>
    <t>303 и 304</t>
  </si>
  <si>
    <t>2. Државни и друштвени капитал</t>
  </si>
  <si>
    <t>0404</t>
  </si>
  <si>
    <t>301 и 302</t>
  </si>
  <si>
    <t>3. Улози друштва за узајамно осигурање</t>
  </si>
  <si>
    <t>0405</t>
  </si>
  <si>
    <t>4. Остали капитал</t>
  </si>
  <si>
    <t>0406</t>
  </si>
  <si>
    <t>0407</t>
  </si>
  <si>
    <t>0408</t>
  </si>
  <si>
    <t>1.Емисиона премија</t>
  </si>
  <si>
    <t>0409</t>
  </si>
  <si>
    <t>2. Законске, статутарне и друге резерве</t>
  </si>
  <si>
    <t>0410</t>
  </si>
  <si>
    <t>РЕВАЛОРИЗАЦИОНЕ РЕЗЕРВЕ ПО ОСНОВУ РЕВАЛОРИЗАЦИЈЕ НЕМАТЕРИЈАЛНЕ ИМОВИНЕ, НЕКРЕТНИНА, ПОСТРОЈЕЊА И ОПРЕМЕ</t>
  </si>
  <si>
    <t>0411</t>
  </si>
  <si>
    <t>32, осим 320</t>
  </si>
  <si>
    <t>НЕРЕАЛИЗОВАНИ ДОБИЦИ</t>
  </si>
  <si>
    <t>0412</t>
  </si>
  <si>
    <t>НЕРЕАЛИЗОВАНИ ГУБИЦИ</t>
  </si>
  <si>
    <t>0413</t>
  </si>
  <si>
    <t>34, осим 342</t>
  </si>
  <si>
    <t>НЕРАСПОРЕЂЕНА ДОБИТ  (0415+0416)</t>
  </si>
  <si>
    <t>0414</t>
  </si>
  <si>
    <t>1. Нераспоређени добитак ранијих година</t>
  </si>
  <si>
    <t>0415</t>
  </si>
  <si>
    <t>2. Нераспоређени добитак текуће године</t>
  </si>
  <si>
    <t>0416</t>
  </si>
  <si>
    <t>35, осим 352</t>
  </si>
  <si>
    <t>0417</t>
  </si>
  <si>
    <t>1. Губитак из ранијих година</t>
  </si>
  <si>
    <t>0418</t>
  </si>
  <si>
    <t>2. Губитак текуће године</t>
  </si>
  <si>
    <t>0419</t>
  </si>
  <si>
    <t>037, 237</t>
  </si>
  <si>
    <t>IX</t>
  </si>
  <si>
    <t>ОТКУПЉЕНЕ СОПСТВЕНЕ АКЦИЈЕ</t>
  </si>
  <si>
    <t>0420</t>
  </si>
  <si>
    <t>X</t>
  </si>
  <si>
    <t>УЧЕШЋА БЕЗ ПРАВА КОНТРОЛЕ</t>
  </si>
  <si>
    <t>0421</t>
  </si>
  <si>
    <t>Б</t>
  </si>
  <si>
    <t>РЕЗЕРВИСАЊА И ОБАВЕЗЕ  (0423 + 0430 + 0434 + 0435 + 0444 + 0453 + 0457)</t>
  </si>
  <si>
    <t>0422</t>
  </si>
  <si>
    <t>ДУГОРОЧНА РЕЗЕРВИСАЊА  (0424 + 0425 + 0426 + 0427 + 0428 + 0429)</t>
  </si>
  <si>
    <t>0423</t>
  </si>
  <si>
    <t>400, 403</t>
  </si>
  <si>
    <t>1. Математичка резерва</t>
  </si>
  <si>
    <t>0424</t>
  </si>
  <si>
    <t>2. Резерве за осигурања код којих су осигураници прихватили да учествују у инвестиционом ризику</t>
  </si>
  <si>
    <t>0425</t>
  </si>
  <si>
    <t>3. Резерве за изравнање ризика</t>
  </si>
  <si>
    <t>0426</t>
  </si>
  <si>
    <t>4. Резерве за бонусе и попусте</t>
  </si>
  <si>
    <t>0427</t>
  </si>
  <si>
    <t>5. Друге техничке резерве осигурања</t>
  </si>
  <si>
    <t>0428</t>
  </si>
  <si>
    <t>406, 409</t>
  </si>
  <si>
    <t>6. Друга дугорочна резервисања</t>
  </si>
  <si>
    <t>0429</t>
  </si>
  <si>
    <t>ДУГОРОЧНЕ ОБАВЕЗЕ  (0431 + 0432 + 0433)</t>
  </si>
  <si>
    <t>0430</t>
  </si>
  <si>
    <t>а) према матичним и зависним правним лицима</t>
  </si>
  <si>
    <t>0431</t>
  </si>
  <si>
    <t>б) према осталим повезаним правним лицима</t>
  </si>
  <si>
    <t>0432</t>
  </si>
  <si>
    <t>410, 413, 414, 415, 417, 419</t>
  </si>
  <si>
    <t>в) остале дугорочне обавезе</t>
  </si>
  <si>
    <t>0433</t>
  </si>
  <si>
    <t>ОДЛОЖЕНЕ ПОРЕСКЕ ОБАВЕЗЕ</t>
  </si>
  <si>
    <t>0434</t>
  </si>
  <si>
    <t>КРАТКОРОЧНЕ ОБАВЕЗЕ (0436 + 0440 + 0441 + 0442 + 0443)</t>
  </si>
  <si>
    <t>0435</t>
  </si>
  <si>
    <t>1. Краткорочне финансијске обавезе (0437 + 0438 + 0439)</t>
  </si>
  <si>
    <t>0436</t>
  </si>
  <si>
    <t>0437</t>
  </si>
  <si>
    <t>0438</t>
  </si>
  <si>
    <t>од 422 до 429, осим 427</t>
  </si>
  <si>
    <t>в) остале краткорочне финансијске обавезе обавезе</t>
  </si>
  <si>
    <t>0439</t>
  </si>
  <si>
    <t>2. Обавезе по основу сталних средстава намењених продаји и средства пословања које се обуставља</t>
  </si>
  <si>
    <t>0440</t>
  </si>
  <si>
    <t>3. Обавезе по основу штета и уговорених износа</t>
  </si>
  <si>
    <t>0441</t>
  </si>
  <si>
    <t>44, 45, 46, 47, осим 474</t>
  </si>
  <si>
    <t>4. Обавезе за премију, зараде и друге обавезе</t>
  </si>
  <si>
    <t>0442</t>
  </si>
  <si>
    <t>5. Обавезе за порез из резултата</t>
  </si>
  <si>
    <t>0443</t>
  </si>
  <si>
    <t>ПАСИВНА ВРЕМЕНСКА РАЗГРАНИЧЕЊА  (0445 + 0449 + 0450)</t>
  </si>
  <si>
    <t>0444</t>
  </si>
  <si>
    <t>1. Резерве за преносне премије (0446 + 0447 + 0448)</t>
  </si>
  <si>
    <t>0445</t>
  </si>
  <si>
    <t>490, део 492</t>
  </si>
  <si>
    <t>а) животних осигурања и саосигурања</t>
  </si>
  <si>
    <t>0446</t>
  </si>
  <si>
    <t>491, део 492</t>
  </si>
  <si>
    <t>б) неживотних осигурања и саосигурања</t>
  </si>
  <si>
    <t>0447</t>
  </si>
  <si>
    <t xml:space="preserve"> део 492</t>
  </si>
  <si>
    <t>в) реосигурања и ретроцесија</t>
  </si>
  <si>
    <t>0448</t>
  </si>
  <si>
    <t>део 497</t>
  </si>
  <si>
    <t>2. Резерве за неистекле ризике</t>
  </si>
  <si>
    <t>0449</t>
  </si>
  <si>
    <t>496, 498, 499</t>
  </si>
  <si>
    <t>0450</t>
  </si>
  <si>
    <t>део 499</t>
  </si>
  <si>
    <t>а) одложени приходи по основу регресних потраживања</t>
  </si>
  <si>
    <t>0451</t>
  </si>
  <si>
    <t>496, 498, део 499</t>
  </si>
  <si>
    <t>б) остала непоменута пасивна временска разграничења</t>
  </si>
  <si>
    <t>0452</t>
  </si>
  <si>
    <t>РЕЗЕРВИСАНЕ ШТЕТЕ (0454 + 0455 + 0456)</t>
  </si>
  <si>
    <t>0453</t>
  </si>
  <si>
    <t>493, део 495</t>
  </si>
  <si>
    <t>0454</t>
  </si>
  <si>
    <t>494, део 495</t>
  </si>
  <si>
    <t>0455</t>
  </si>
  <si>
    <t>део 495</t>
  </si>
  <si>
    <t>в) удели у штетама реосигурања и ретроцесија</t>
  </si>
  <si>
    <t>0456</t>
  </si>
  <si>
    <t>ДРУГЕ ТЕХНИЧКЕ РЕЗЕРВЕ ОСИГУРАЊА - ДО ГОДИНУ ДАНА</t>
  </si>
  <si>
    <t>0457</t>
  </si>
  <si>
    <t>ГУБИТАК ИЗНАД ВИСИНЕ КАПИТАЛА</t>
  </si>
  <si>
    <t>0458</t>
  </si>
  <si>
    <t>УКУПНА ПАСИВА (0401 + 0422 - 0458)</t>
  </si>
  <si>
    <t>0459</t>
  </si>
  <si>
    <t>89</t>
  </si>
  <si>
    <t>ВАНБИЛАНСНА ПАСИВА</t>
  </si>
  <si>
    <t>0460</t>
  </si>
  <si>
    <t>Законски заступник</t>
  </si>
  <si>
    <t>У Београду,</t>
  </si>
  <si>
    <t xml:space="preserve">дана  _____________ </t>
  </si>
  <si>
    <t>МП</t>
  </si>
  <si>
    <t>_____________________________</t>
  </si>
  <si>
    <r>
      <t xml:space="preserve">ОСНОВНИ И ОСТАЛИ КАПИТАЛ </t>
    </r>
    <r>
      <rPr>
        <sz val="10"/>
        <color indexed="8"/>
        <rFont val="Arial Narrow"/>
        <family val="2"/>
        <charset val="238"/>
      </rPr>
      <t>(0403 + 0404 + 0405 + 0406)</t>
    </r>
  </si>
  <si>
    <r>
      <t>КАПИТАЛ</t>
    </r>
    <r>
      <rPr>
        <sz val="10"/>
        <color indexed="8"/>
        <rFont val="Arial Narrow"/>
        <family val="2"/>
        <charset val="238"/>
      </rPr>
      <t xml:space="preserve"> (0402 + 0407 + 0408 + 0411 + 0412 - 0413 + 0414 - 0417 - 0420 + 0421)</t>
    </r>
  </si>
  <si>
    <t>РЕЗЕРВЕ (0409 + 0410)</t>
  </si>
  <si>
    <t>ГУБИТАК ДО ВИСИНЕ КАПИТАЛА (0418 + 0419)</t>
  </si>
  <si>
    <t>3. Друга пасивна временска разграничења (0451 + 0452)</t>
  </si>
  <si>
    <t xml:space="preserve">СТАЛНА ИМОВИНА  (0003 + 0004 + 0005 + 0006 + 0009 + 0010 + 0021 + 0022) </t>
  </si>
  <si>
    <t>НЕКРЕТНИНЕ, ПОСТРОЈЕЊА, ОПРЕМА И БИОЛОШКА СРЕДСТВА (0007 + 0008)</t>
  </si>
  <si>
    <t>ДУГОРОЧНИ ФИНАНСИЈСКИ ПЛАСМАНИ  (0011 + 0015)</t>
  </si>
  <si>
    <t>1. Учешћа у капиталу (0012 + 0013 + 0014)</t>
  </si>
  <si>
    <t>2. Остали дугорочни финансијски пласмани  (0016 + 0019 + 0020)</t>
  </si>
  <si>
    <t>2.1.Инвестиције које се држе до доспећа (0017 + 0018)</t>
  </si>
  <si>
    <t>ОБРТНА ИМОВИНА  (0024 + 0025 + 0026 + 0045 + 0046 + 0049)</t>
  </si>
  <si>
    <t xml:space="preserve"> ПОТРАЖИВАЊА, ПЛАСМАНИ И ГОТОВИНА (0027 + 0032 + 0033 + 0044)</t>
  </si>
  <si>
    <t>3. Финансијски пласмани (0034 + 0038 + 0042 + 0043)</t>
  </si>
  <si>
    <t>3.1. Финансијска средства расположива за продају (0035 + 0036 + 0037)</t>
  </si>
  <si>
    <t>3.2. Финансијска средства која се исказују по фер вредности кроз биланс успеха (0039 + 0040 + 0041)</t>
  </si>
  <si>
    <t>ТЕХНИЧКЕ РЕЗЕРВЕ КОЈЕ ПАДАЈУ НА ТЕРЕТ САОСИГУРАВАЧА, РЕОСИГУРАВАЧА И РЕТРОЦЕСИОНАРА (0050 + 0051 + 0052)</t>
  </si>
  <si>
    <t>УКУПНА АКТИВА (0001 + 0002 + 0023)</t>
  </si>
  <si>
    <t>0054</t>
  </si>
  <si>
    <t>02, осим 021, дела 027, дела 028 и дела 029</t>
  </si>
  <si>
    <t>1.Потраживања (0028 + 0029 + 0030 + 0031)</t>
  </si>
  <si>
    <t xml:space="preserve">на дан 31.12.2015.  године   </t>
  </si>
  <si>
    <t>Крајње стање</t>
  </si>
  <si>
    <t>Почетно стање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</si>
</sst>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Arial"/>
      <family val="2"/>
      <charset val="238"/>
    </font>
    <font>
      <sz val="9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10"/>
      <color indexed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9"/>
      <color indexed="1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49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49" fontId="12" fillId="0" borderId="2" xfId="0" applyNumberFormat="1" applyFont="1" applyFill="1" applyBorder="1" applyAlignment="1" applyProtection="1">
      <alignment wrapText="1"/>
    </xf>
    <xf numFmtId="3" fontId="5" fillId="0" borderId="2" xfId="0" applyNumberFormat="1" applyFont="1" applyFill="1" applyBorder="1" applyAlignment="1" applyProtection="1">
      <alignment wrapText="1"/>
    </xf>
    <xf numFmtId="3" fontId="5" fillId="0" borderId="2" xfId="0" applyNumberFormat="1" applyFont="1" applyFill="1" applyBorder="1" applyAlignment="1" applyProtection="1">
      <alignment wrapText="1"/>
      <protection locked="0"/>
    </xf>
    <xf numFmtId="3" fontId="13" fillId="0" borderId="2" xfId="0" applyNumberFormat="1" applyFont="1" applyFill="1" applyBorder="1" applyAlignment="1" applyProtection="1">
      <alignment wrapText="1"/>
    </xf>
    <xf numFmtId="3" fontId="2" fillId="0" borderId="0" xfId="0" applyNumberFormat="1" applyFont="1" applyAlignment="1" applyProtection="1">
      <alignment vertical="center" wrapText="1"/>
      <protection locked="0"/>
    </xf>
    <xf numFmtId="49" fontId="12" fillId="0" borderId="2" xfId="0" applyNumberFormat="1" applyFont="1" applyFill="1" applyBorder="1" applyAlignment="1" applyProtection="1">
      <alignment horizont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13" fillId="0" borderId="5" xfId="0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wrapText="1"/>
    </xf>
    <xf numFmtId="49" fontId="12" fillId="0" borderId="6" xfId="0" applyNumberFormat="1" applyFont="1" applyFill="1" applyBorder="1" applyAlignment="1" applyProtection="1">
      <alignment wrapText="1"/>
    </xf>
    <xf numFmtId="0" fontId="15" fillId="0" borderId="6" xfId="0" applyFont="1" applyFill="1" applyBorder="1" applyAlignment="1" applyProtection="1">
      <alignment vertical="center" wrapText="1"/>
    </xf>
    <xf numFmtId="0" fontId="13" fillId="0" borderId="6" xfId="0" applyFont="1" applyFill="1" applyBorder="1" applyAlignment="1" applyProtection="1">
      <alignment vertical="center" wrapText="1"/>
    </xf>
    <xf numFmtId="49" fontId="5" fillId="0" borderId="6" xfId="0" applyNumberFormat="1" applyFont="1" applyFill="1" applyBorder="1" applyAlignment="1" applyProtection="1">
      <alignment wrapText="1"/>
    </xf>
    <xf numFmtId="3" fontId="5" fillId="0" borderId="6" xfId="0" applyNumberFormat="1" applyFont="1" applyFill="1" applyBorder="1" applyAlignment="1" applyProtection="1">
      <alignment wrapText="1"/>
      <protection locked="0"/>
    </xf>
    <xf numFmtId="3" fontId="13" fillId="0" borderId="6" xfId="0" applyNumberFormat="1" applyFont="1" applyFill="1" applyBorder="1" applyAlignment="1" applyProtection="1">
      <alignment wrapText="1"/>
    </xf>
    <xf numFmtId="0" fontId="7" fillId="0" borderId="0" xfId="0" applyFont="1" applyAlignment="1" applyProtection="1">
      <alignment vertical="center" wrapText="1"/>
    </xf>
    <xf numFmtId="49" fontId="12" fillId="0" borderId="6" xfId="0" applyNumberFormat="1" applyFont="1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 applyProtection="1">
      <alignment horizontal="center" vertical="center" wrapText="1"/>
    </xf>
    <xf numFmtId="49" fontId="5" fillId="0" borderId="6" xfId="0" quotePrefix="1" applyNumberFormat="1" applyFont="1" applyFill="1" applyBorder="1" applyAlignment="1" applyProtection="1">
      <alignment horizontal="right" vertical="center" wrapText="1"/>
    </xf>
    <xf numFmtId="3" fontId="2" fillId="0" borderId="6" xfId="0" quotePrefix="1" applyNumberFormat="1" applyFont="1" applyFill="1" applyBorder="1" applyAlignment="1" applyProtection="1">
      <alignment horizontal="right" vertical="center" wrapText="1"/>
      <protection locked="0"/>
    </xf>
    <xf numFmtId="3" fontId="13" fillId="0" borderId="6" xfId="0" quotePrefix="1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 applyProtection="1">
      <alignment vertical="center" wrapText="1"/>
    </xf>
    <xf numFmtId="49" fontId="5" fillId="0" borderId="6" xfId="0" applyNumberFormat="1" applyFont="1" applyFill="1" applyBorder="1" applyAlignment="1" applyProtection="1">
      <alignment horizontal="right" vertical="center" wrapText="1"/>
    </xf>
    <xf numFmtId="3" fontId="2" fillId="0" borderId="6" xfId="0" applyNumberFormat="1" applyFont="1" applyFill="1" applyBorder="1" applyAlignment="1" applyProtection="1">
      <alignment horizontal="right" vertical="center" wrapText="1"/>
      <protection locked="0"/>
    </xf>
    <xf numFmtId="3" fontId="13" fillId="0" borderId="6" xfId="0" applyNumberFormat="1" applyFont="1" applyFill="1" applyBorder="1" applyAlignment="1" applyProtection="1">
      <alignment horizontal="right" vertical="center" wrapText="1"/>
    </xf>
    <xf numFmtId="0" fontId="12" fillId="0" borderId="6" xfId="0" applyFont="1" applyFill="1" applyBorder="1" applyAlignment="1" applyProtection="1">
      <alignment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vertical="center" wrapText="1"/>
    </xf>
    <xf numFmtId="49" fontId="5" fillId="0" borderId="6" xfId="0" applyNumberFormat="1" applyFont="1" applyFill="1" applyBorder="1" applyAlignment="1" applyProtection="1">
      <alignment horizontal="right" vertical="center" wrapText="1"/>
      <protection hidden="1"/>
    </xf>
    <xf numFmtId="3" fontId="2" fillId="0" borderId="6" xfId="0" applyNumberFormat="1" applyFont="1" applyFill="1" applyBorder="1" applyAlignment="1" applyProtection="1">
      <alignment horizontal="right" vertical="center" wrapText="1"/>
      <protection locked="0" hidden="1"/>
    </xf>
    <xf numFmtId="3" fontId="5" fillId="0" borderId="6" xfId="0" applyNumberFormat="1" applyFont="1" applyFill="1" applyBorder="1" applyAlignment="1" applyProtection="1">
      <alignment horizontal="right" vertical="center" wrapText="1"/>
      <protection hidden="1"/>
    </xf>
    <xf numFmtId="3" fontId="5" fillId="0" borderId="6" xfId="0" applyNumberFormat="1" applyFont="1" applyFill="1" applyBorder="1" applyAlignment="1" applyProtection="1">
      <alignment horizontal="right" vertical="center" wrapText="1"/>
    </xf>
    <xf numFmtId="3" fontId="5" fillId="0" borderId="6" xfId="0" applyNumberFormat="1" applyFont="1" applyFill="1" applyBorder="1" applyAlignment="1" applyProtection="1">
      <alignment horizontal="right" vertical="center" wrapText="1"/>
      <protection locked="0"/>
    </xf>
    <xf numFmtId="49" fontId="12" fillId="0" borderId="6" xfId="0" quotePrefix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5" fillId="0" borderId="2" xfId="0" applyNumberFormat="1" applyFont="1" applyFill="1" applyBorder="1" applyAlignment="1" applyProtection="1">
      <alignment horizontal="center" wrapText="1"/>
    </xf>
    <xf numFmtId="3" fontId="7" fillId="0" borderId="2" xfId="0" applyNumberFormat="1" applyFont="1" applyFill="1" applyBorder="1" applyAlignment="1" applyProtection="1">
      <alignment wrapText="1"/>
      <protection locked="0"/>
    </xf>
    <xf numFmtId="3" fontId="7" fillId="0" borderId="2" xfId="0" applyNumberFormat="1" applyFont="1" applyFill="1" applyBorder="1" applyAlignment="1" applyProtection="1">
      <alignment wrapText="1"/>
    </xf>
    <xf numFmtId="49" fontId="5" fillId="0" borderId="6" xfId="0" applyNumberFormat="1" applyFont="1" applyFill="1" applyBorder="1" applyAlignment="1" applyProtection="1">
      <alignment horizontal="center" wrapText="1"/>
    </xf>
    <xf numFmtId="3" fontId="7" fillId="0" borderId="6" xfId="0" applyNumberFormat="1" applyFont="1" applyFill="1" applyBorder="1" applyAlignment="1" applyProtection="1">
      <alignment wrapText="1"/>
      <protection locked="0"/>
    </xf>
    <xf numFmtId="3" fontId="7" fillId="0" borderId="6" xfId="0" applyNumberFormat="1" applyFont="1" applyFill="1" applyBorder="1" applyAlignment="1" applyProtection="1">
      <alignment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3" fontId="7" fillId="0" borderId="6" xfId="0" applyNumberFormat="1" applyFont="1" applyFill="1" applyBorder="1" applyAlignment="1" applyProtection="1">
      <alignment vertical="center" wrapText="1"/>
      <protection locked="0"/>
    </xf>
    <xf numFmtId="3" fontId="7" fillId="0" borderId="6" xfId="0" applyNumberFormat="1" applyFont="1" applyFill="1" applyBorder="1" applyAlignment="1" applyProtection="1">
      <alignment vertical="center" wrapText="1"/>
    </xf>
    <xf numFmtId="3" fontId="2" fillId="0" borderId="6" xfId="0" applyNumberFormat="1" applyFont="1" applyFill="1" applyBorder="1" applyAlignment="1" applyProtection="1">
      <alignment vertical="center" wrapText="1"/>
      <protection locked="0"/>
    </xf>
    <xf numFmtId="3" fontId="2" fillId="0" borderId="6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center" vertical="center" wrapText="1"/>
      <protection locked="0"/>
    </xf>
    <xf numFmtId="3" fontId="2" fillId="0" borderId="0" xfId="0" applyNumberFormat="1" applyFont="1" applyFill="1" applyAlignment="1" applyProtection="1">
      <alignment vertical="center" wrapText="1"/>
      <protection locked="0"/>
    </xf>
    <xf numFmtId="49" fontId="2" fillId="0" borderId="0" xfId="0" applyNumberFormat="1" applyFont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vertical="center" wrapText="1"/>
      <protection locked="0"/>
    </xf>
    <xf numFmtId="49" fontId="8" fillId="0" borderId="0" xfId="0" applyNumberFormat="1" applyFont="1" applyFill="1" applyAlignment="1" applyProtection="1">
      <alignment horizontal="left" vertical="center" wrapText="1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vertical="center" wrapText="1"/>
    </xf>
    <xf numFmtId="3" fontId="4" fillId="0" borderId="0" xfId="0" applyNumberFormat="1" applyFont="1" applyFill="1" applyAlignment="1" applyProtection="1">
      <alignment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16" fillId="0" borderId="0" xfId="0" applyFont="1" applyAlignment="1" applyProtection="1">
      <alignment vertical="center" wrapText="1"/>
    </xf>
    <xf numFmtId="3" fontId="16" fillId="0" borderId="0" xfId="0" applyNumberFormat="1" applyFont="1" applyAlignment="1" applyProtection="1">
      <alignment vertical="center" wrapText="1"/>
    </xf>
    <xf numFmtId="3" fontId="7" fillId="0" borderId="0" xfId="0" applyNumberFormat="1" applyFont="1" applyAlignment="1" applyProtection="1">
      <alignment vertical="center" wrapText="1"/>
    </xf>
    <xf numFmtId="4" fontId="4" fillId="0" borderId="0" xfId="0" applyNumberFormat="1" applyFont="1" applyFill="1" applyAlignment="1" applyProtection="1">
      <alignment vertical="center" wrapText="1"/>
    </xf>
    <xf numFmtId="3" fontId="0" fillId="0" borderId="0" xfId="0" applyNumberFormat="1"/>
    <xf numFmtId="0" fontId="2" fillId="0" borderId="0" xfId="0" applyFont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13" fillId="0" borderId="5" xfId="0" applyFont="1" applyFill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</xdr:row>
          <xdr:rowOff>19050</xdr:rowOff>
        </xdr:from>
        <xdr:to>
          <xdr:col>7</xdr:col>
          <xdr:colOff>695325</xdr:colOff>
          <xdr:row>11</xdr:row>
          <xdr:rowOff>66675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53"/>
  <sheetViews>
    <sheetView tabSelected="1" view="pageBreakPreview" zoomScale="60" zoomScaleNormal="100" workbookViewId="0">
      <selection activeCell="H19" sqref="H19:I19"/>
    </sheetView>
  </sheetViews>
  <sheetFormatPr defaultColWidth="7" defaultRowHeight="16.5" x14ac:dyDescent="0.2"/>
  <cols>
    <col min="1" max="1" width="15.75" style="47" customWidth="1"/>
    <col min="2" max="2" width="2.75" style="10" customWidth="1"/>
    <col min="3" max="3" width="3.25" style="10" customWidth="1"/>
    <col min="4" max="4" width="35.625" style="9" customWidth="1"/>
    <col min="5" max="5" width="4.25" style="9" customWidth="1"/>
    <col min="6" max="6" width="6.25" style="48" customWidth="1"/>
    <col min="7" max="7" width="12" style="70" customWidth="1"/>
    <col min="8" max="8" width="12.625" style="49" customWidth="1"/>
    <col min="9" max="9" width="12.625" style="9" customWidth="1"/>
    <col min="10" max="10" width="8.875" style="9" bestFit="1" customWidth="1"/>
    <col min="11" max="11" width="10.75" style="9" customWidth="1"/>
    <col min="12" max="12" width="7" style="73" customWidth="1"/>
    <col min="13" max="251" width="7" style="9"/>
    <col min="252" max="252" width="15.75" style="9" customWidth="1"/>
    <col min="253" max="253" width="2.75" style="9" customWidth="1"/>
    <col min="254" max="254" width="3.25" style="9" customWidth="1"/>
    <col min="255" max="255" width="35.625" style="9" customWidth="1"/>
    <col min="256" max="256" width="4.25" style="9" customWidth="1"/>
    <col min="257" max="257" width="7.375" style="9" customWidth="1"/>
    <col min="258" max="258" width="9.25" style="9" customWidth="1"/>
    <col min="259" max="259" width="9.625" style="9" bestFit="1" customWidth="1"/>
    <col min="260" max="260" width="10.75" style="9" bestFit="1" customWidth="1"/>
    <col min="261" max="261" width="3.875" style="9" customWidth="1"/>
    <col min="262" max="262" width="2.125" style="9" customWidth="1"/>
    <col min="263" max="263" width="11.25" style="9" customWidth="1"/>
    <col min="264" max="507" width="7" style="9"/>
    <col min="508" max="508" width="15.75" style="9" customWidth="1"/>
    <col min="509" max="509" width="2.75" style="9" customWidth="1"/>
    <col min="510" max="510" width="3.25" style="9" customWidth="1"/>
    <col min="511" max="511" width="35.625" style="9" customWidth="1"/>
    <col min="512" max="512" width="4.25" style="9" customWidth="1"/>
    <col min="513" max="513" width="7.375" style="9" customWidth="1"/>
    <col min="514" max="514" width="9.25" style="9" customWidth="1"/>
    <col min="515" max="515" width="9.625" style="9" bestFit="1" customWidth="1"/>
    <col min="516" max="516" width="10.75" style="9" bestFit="1" customWidth="1"/>
    <col min="517" max="517" width="3.875" style="9" customWidth="1"/>
    <col min="518" max="518" width="2.125" style="9" customWidth="1"/>
    <col min="519" max="519" width="11.25" style="9" customWidth="1"/>
    <col min="520" max="763" width="7" style="9"/>
    <col min="764" max="764" width="15.75" style="9" customWidth="1"/>
    <col min="765" max="765" width="2.75" style="9" customWidth="1"/>
    <col min="766" max="766" width="3.25" style="9" customWidth="1"/>
    <col min="767" max="767" width="35.625" style="9" customWidth="1"/>
    <col min="768" max="768" width="4.25" style="9" customWidth="1"/>
    <col min="769" max="769" width="7.375" style="9" customWidth="1"/>
    <col min="770" max="770" width="9.25" style="9" customWidth="1"/>
    <col min="771" max="771" width="9.625" style="9" bestFit="1" customWidth="1"/>
    <col min="772" max="772" width="10.75" style="9" bestFit="1" customWidth="1"/>
    <col min="773" max="773" width="3.875" style="9" customWidth="1"/>
    <col min="774" max="774" width="2.125" style="9" customWidth="1"/>
    <col min="775" max="775" width="11.25" style="9" customWidth="1"/>
    <col min="776" max="1019" width="7" style="9"/>
    <col min="1020" max="1020" width="15.75" style="9" customWidth="1"/>
    <col min="1021" max="1021" width="2.75" style="9" customWidth="1"/>
    <col min="1022" max="1022" width="3.25" style="9" customWidth="1"/>
    <col min="1023" max="1023" width="35.625" style="9" customWidth="1"/>
    <col min="1024" max="1024" width="4.25" style="9" customWidth="1"/>
    <col min="1025" max="1025" width="7.375" style="9" customWidth="1"/>
    <col min="1026" max="1026" width="9.25" style="9" customWidth="1"/>
    <col min="1027" max="1027" width="9.625" style="9" bestFit="1" customWidth="1"/>
    <col min="1028" max="1028" width="10.75" style="9" bestFit="1" customWidth="1"/>
    <col min="1029" max="1029" width="3.875" style="9" customWidth="1"/>
    <col min="1030" max="1030" width="2.125" style="9" customWidth="1"/>
    <col min="1031" max="1031" width="11.25" style="9" customWidth="1"/>
    <col min="1032" max="1275" width="7" style="9"/>
    <col min="1276" max="1276" width="15.75" style="9" customWidth="1"/>
    <col min="1277" max="1277" width="2.75" style="9" customWidth="1"/>
    <col min="1278" max="1278" width="3.25" style="9" customWidth="1"/>
    <col min="1279" max="1279" width="35.625" style="9" customWidth="1"/>
    <col min="1280" max="1280" width="4.25" style="9" customWidth="1"/>
    <col min="1281" max="1281" width="7.375" style="9" customWidth="1"/>
    <col min="1282" max="1282" width="9.25" style="9" customWidth="1"/>
    <col min="1283" max="1283" width="9.625" style="9" bestFit="1" customWidth="1"/>
    <col min="1284" max="1284" width="10.75" style="9" bestFit="1" customWidth="1"/>
    <col min="1285" max="1285" width="3.875" style="9" customWidth="1"/>
    <col min="1286" max="1286" width="2.125" style="9" customWidth="1"/>
    <col min="1287" max="1287" width="11.25" style="9" customWidth="1"/>
    <col min="1288" max="1531" width="7" style="9"/>
    <col min="1532" max="1532" width="15.75" style="9" customWidth="1"/>
    <col min="1533" max="1533" width="2.75" style="9" customWidth="1"/>
    <col min="1534" max="1534" width="3.25" style="9" customWidth="1"/>
    <col min="1535" max="1535" width="35.625" style="9" customWidth="1"/>
    <col min="1536" max="1536" width="4.25" style="9" customWidth="1"/>
    <col min="1537" max="1537" width="7.375" style="9" customWidth="1"/>
    <col min="1538" max="1538" width="9.25" style="9" customWidth="1"/>
    <col min="1539" max="1539" width="9.625" style="9" bestFit="1" customWidth="1"/>
    <col min="1540" max="1540" width="10.75" style="9" bestFit="1" customWidth="1"/>
    <col min="1541" max="1541" width="3.875" style="9" customWidth="1"/>
    <col min="1542" max="1542" width="2.125" style="9" customWidth="1"/>
    <col min="1543" max="1543" width="11.25" style="9" customWidth="1"/>
    <col min="1544" max="1787" width="7" style="9"/>
    <col min="1788" max="1788" width="15.75" style="9" customWidth="1"/>
    <col min="1789" max="1789" width="2.75" style="9" customWidth="1"/>
    <col min="1790" max="1790" width="3.25" style="9" customWidth="1"/>
    <col min="1791" max="1791" width="35.625" style="9" customWidth="1"/>
    <col min="1792" max="1792" width="4.25" style="9" customWidth="1"/>
    <col min="1793" max="1793" width="7.375" style="9" customWidth="1"/>
    <col min="1794" max="1794" width="9.25" style="9" customWidth="1"/>
    <col min="1795" max="1795" width="9.625" style="9" bestFit="1" customWidth="1"/>
    <col min="1796" max="1796" width="10.75" style="9" bestFit="1" customWidth="1"/>
    <col min="1797" max="1797" width="3.875" style="9" customWidth="1"/>
    <col min="1798" max="1798" width="2.125" style="9" customWidth="1"/>
    <col min="1799" max="1799" width="11.25" style="9" customWidth="1"/>
    <col min="1800" max="2043" width="7" style="9"/>
    <col min="2044" max="2044" width="15.75" style="9" customWidth="1"/>
    <col min="2045" max="2045" width="2.75" style="9" customWidth="1"/>
    <col min="2046" max="2046" width="3.25" style="9" customWidth="1"/>
    <col min="2047" max="2047" width="35.625" style="9" customWidth="1"/>
    <col min="2048" max="2048" width="4.25" style="9" customWidth="1"/>
    <col min="2049" max="2049" width="7.375" style="9" customWidth="1"/>
    <col min="2050" max="2050" width="9.25" style="9" customWidth="1"/>
    <col min="2051" max="2051" width="9.625" style="9" bestFit="1" customWidth="1"/>
    <col min="2052" max="2052" width="10.75" style="9" bestFit="1" customWidth="1"/>
    <col min="2053" max="2053" width="3.875" style="9" customWidth="1"/>
    <col min="2054" max="2054" width="2.125" style="9" customWidth="1"/>
    <col min="2055" max="2055" width="11.25" style="9" customWidth="1"/>
    <col min="2056" max="2299" width="7" style="9"/>
    <col min="2300" max="2300" width="15.75" style="9" customWidth="1"/>
    <col min="2301" max="2301" width="2.75" style="9" customWidth="1"/>
    <col min="2302" max="2302" width="3.25" style="9" customWidth="1"/>
    <col min="2303" max="2303" width="35.625" style="9" customWidth="1"/>
    <col min="2304" max="2304" width="4.25" style="9" customWidth="1"/>
    <col min="2305" max="2305" width="7.375" style="9" customWidth="1"/>
    <col min="2306" max="2306" width="9.25" style="9" customWidth="1"/>
    <col min="2307" max="2307" width="9.625" style="9" bestFit="1" customWidth="1"/>
    <col min="2308" max="2308" width="10.75" style="9" bestFit="1" customWidth="1"/>
    <col min="2309" max="2309" width="3.875" style="9" customWidth="1"/>
    <col min="2310" max="2310" width="2.125" style="9" customWidth="1"/>
    <col min="2311" max="2311" width="11.25" style="9" customWidth="1"/>
    <col min="2312" max="2555" width="7" style="9"/>
    <col min="2556" max="2556" width="15.75" style="9" customWidth="1"/>
    <col min="2557" max="2557" width="2.75" style="9" customWidth="1"/>
    <col min="2558" max="2558" width="3.25" style="9" customWidth="1"/>
    <col min="2559" max="2559" width="35.625" style="9" customWidth="1"/>
    <col min="2560" max="2560" width="4.25" style="9" customWidth="1"/>
    <col min="2561" max="2561" width="7.375" style="9" customWidth="1"/>
    <col min="2562" max="2562" width="9.25" style="9" customWidth="1"/>
    <col min="2563" max="2563" width="9.625" style="9" bestFit="1" customWidth="1"/>
    <col min="2564" max="2564" width="10.75" style="9" bestFit="1" customWidth="1"/>
    <col min="2565" max="2565" width="3.875" style="9" customWidth="1"/>
    <col min="2566" max="2566" width="2.125" style="9" customWidth="1"/>
    <col min="2567" max="2567" width="11.25" style="9" customWidth="1"/>
    <col min="2568" max="2811" width="7" style="9"/>
    <col min="2812" max="2812" width="15.75" style="9" customWidth="1"/>
    <col min="2813" max="2813" width="2.75" style="9" customWidth="1"/>
    <col min="2814" max="2814" width="3.25" style="9" customWidth="1"/>
    <col min="2815" max="2815" width="35.625" style="9" customWidth="1"/>
    <col min="2816" max="2816" width="4.25" style="9" customWidth="1"/>
    <col min="2817" max="2817" width="7.375" style="9" customWidth="1"/>
    <col min="2818" max="2818" width="9.25" style="9" customWidth="1"/>
    <col min="2819" max="2819" width="9.625" style="9" bestFit="1" customWidth="1"/>
    <col min="2820" max="2820" width="10.75" style="9" bestFit="1" customWidth="1"/>
    <col min="2821" max="2821" width="3.875" style="9" customWidth="1"/>
    <col min="2822" max="2822" width="2.125" style="9" customWidth="1"/>
    <col min="2823" max="2823" width="11.25" style="9" customWidth="1"/>
    <col min="2824" max="3067" width="7" style="9"/>
    <col min="3068" max="3068" width="15.75" style="9" customWidth="1"/>
    <col min="3069" max="3069" width="2.75" style="9" customWidth="1"/>
    <col min="3070" max="3070" width="3.25" style="9" customWidth="1"/>
    <col min="3071" max="3071" width="35.625" style="9" customWidth="1"/>
    <col min="3072" max="3072" width="4.25" style="9" customWidth="1"/>
    <col min="3073" max="3073" width="7.375" style="9" customWidth="1"/>
    <col min="3074" max="3074" width="9.25" style="9" customWidth="1"/>
    <col min="3075" max="3075" width="9.625" style="9" bestFit="1" customWidth="1"/>
    <col min="3076" max="3076" width="10.75" style="9" bestFit="1" customWidth="1"/>
    <col min="3077" max="3077" width="3.875" style="9" customWidth="1"/>
    <col min="3078" max="3078" width="2.125" style="9" customWidth="1"/>
    <col min="3079" max="3079" width="11.25" style="9" customWidth="1"/>
    <col min="3080" max="3323" width="7" style="9"/>
    <col min="3324" max="3324" width="15.75" style="9" customWidth="1"/>
    <col min="3325" max="3325" width="2.75" style="9" customWidth="1"/>
    <col min="3326" max="3326" width="3.25" style="9" customWidth="1"/>
    <col min="3327" max="3327" width="35.625" style="9" customWidth="1"/>
    <col min="3328" max="3328" width="4.25" style="9" customWidth="1"/>
    <col min="3329" max="3329" width="7.375" style="9" customWidth="1"/>
    <col min="3330" max="3330" width="9.25" style="9" customWidth="1"/>
    <col min="3331" max="3331" width="9.625" style="9" bestFit="1" customWidth="1"/>
    <col min="3332" max="3332" width="10.75" style="9" bestFit="1" customWidth="1"/>
    <col min="3333" max="3333" width="3.875" style="9" customWidth="1"/>
    <col min="3334" max="3334" width="2.125" style="9" customWidth="1"/>
    <col min="3335" max="3335" width="11.25" style="9" customWidth="1"/>
    <col min="3336" max="3579" width="7" style="9"/>
    <col min="3580" max="3580" width="15.75" style="9" customWidth="1"/>
    <col min="3581" max="3581" width="2.75" style="9" customWidth="1"/>
    <col min="3582" max="3582" width="3.25" style="9" customWidth="1"/>
    <col min="3583" max="3583" width="35.625" style="9" customWidth="1"/>
    <col min="3584" max="3584" width="4.25" style="9" customWidth="1"/>
    <col min="3585" max="3585" width="7.375" style="9" customWidth="1"/>
    <col min="3586" max="3586" width="9.25" style="9" customWidth="1"/>
    <col min="3587" max="3587" width="9.625" style="9" bestFit="1" customWidth="1"/>
    <col min="3588" max="3588" width="10.75" style="9" bestFit="1" customWidth="1"/>
    <col min="3589" max="3589" width="3.875" style="9" customWidth="1"/>
    <col min="3590" max="3590" width="2.125" style="9" customWidth="1"/>
    <col min="3591" max="3591" width="11.25" style="9" customWidth="1"/>
    <col min="3592" max="3835" width="7" style="9"/>
    <col min="3836" max="3836" width="15.75" style="9" customWidth="1"/>
    <col min="3837" max="3837" width="2.75" style="9" customWidth="1"/>
    <col min="3838" max="3838" width="3.25" style="9" customWidth="1"/>
    <col min="3839" max="3839" width="35.625" style="9" customWidth="1"/>
    <col min="3840" max="3840" width="4.25" style="9" customWidth="1"/>
    <col min="3841" max="3841" width="7.375" style="9" customWidth="1"/>
    <col min="3842" max="3842" width="9.25" style="9" customWidth="1"/>
    <col min="3843" max="3843" width="9.625" style="9" bestFit="1" customWidth="1"/>
    <col min="3844" max="3844" width="10.75" style="9" bestFit="1" customWidth="1"/>
    <col min="3845" max="3845" width="3.875" style="9" customWidth="1"/>
    <col min="3846" max="3846" width="2.125" style="9" customWidth="1"/>
    <col min="3847" max="3847" width="11.25" style="9" customWidth="1"/>
    <col min="3848" max="4091" width="7" style="9"/>
    <col min="4092" max="4092" width="15.75" style="9" customWidth="1"/>
    <col min="4093" max="4093" width="2.75" style="9" customWidth="1"/>
    <col min="4094" max="4094" width="3.25" style="9" customWidth="1"/>
    <col min="4095" max="4095" width="35.625" style="9" customWidth="1"/>
    <col min="4096" max="4096" width="4.25" style="9" customWidth="1"/>
    <col min="4097" max="4097" width="7.375" style="9" customWidth="1"/>
    <col min="4098" max="4098" width="9.25" style="9" customWidth="1"/>
    <col min="4099" max="4099" width="9.625" style="9" bestFit="1" customWidth="1"/>
    <col min="4100" max="4100" width="10.75" style="9" bestFit="1" customWidth="1"/>
    <col min="4101" max="4101" width="3.875" style="9" customWidth="1"/>
    <col min="4102" max="4102" width="2.125" style="9" customWidth="1"/>
    <col min="4103" max="4103" width="11.25" style="9" customWidth="1"/>
    <col min="4104" max="4347" width="7" style="9"/>
    <col min="4348" max="4348" width="15.75" style="9" customWidth="1"/>
    <col min="4349" max="4349" width="2.75" style="9" customWidth="1"/>
    <col min="4350" max="4350" width="3.25" style="9" customWidth="1"/>
    <col min="4351" max="4351" width="35.625" style="9" customWidth="1"/>
    <col min="4352" max="4352" width="4.25" style="9" customWidth="1"/>
    <col min="4353" max="4353" width="7.375" style="9" customWidth="1"/>
    <col min="4354" max="4354" width="9.25" style="9" customWidth="1"/>
    <col min="4355" max="4355" width="9.625" style="9" bestFit="1" customWidth="1"/>
    <col min="4356" max="4356" width="10.75" style="9" bestFit="1" customWidth="1"/>
    <col min="4357" max="4357" width="3.875" style="9" customWidth="1"/>
    <col min="4358" max="4358" width="2.125" style="9" customWidth="1"/>
    <col min="4359" max="4359" width="11.25" style="9" customWidth="1"/>
    <col min="4360" max="4603" width="7" style="9"/>
    <col min="4604" max="4604" width="15.75" style="9" customWidth="1"/>
    <col min="4605" max="4605" width="2.75" style="9" customWidth="1"/>
    <col min="4606" max="4606" width="3.25" style="9" customWidth="1"/>
    <col min="4607" max="4607" width="35.625" style="9" customWidth="1"/>
    <col min="4608" max="4608" width="4.25" style="9" customWidth="1"/>
    <col min="4609" max="4609" width="7.375" style="9" customWidth="1"/>
    <col min="4610" max="4610" width="9.25" style="9" customWidth="1"/>
    <col min="4611" max="4611" width="9.625" style="9" bestFit="1" customWidth="1"/>
    <col min="4612" max="4612" width="10.75" style="9" bestFit="1" customWidth="1"/>
    <col min="4613" max="4613" width="3.875" style="9" customWidth="1"/>
    <col min="4614" max="4614" width="2.125" style="9" customWidth="1"/>
    <col min="4615" max="4615" width="11.25" style="9" customWidth="1"/>
    <col min="4616" max="4859" width="7" style="9"/>
    <col min="4860" max="4860" width="15.75" style="9" customWidth="1"/>
    <col min="4861" max="4861" width="2.75" style="9" customWidth="1"/>
    <col min="4862" max="4862" width="3.25" style="9" customWidth="1"/>
    <col min="4863" max="4863" width="35.625" style="9" customWidth="1"/>
    <col min="4864" max="4864" width="4.25" style="9" customWidth="1"/>
    <col min="4865" max="4865" width="7.375" style="9" customWidth="1"/>
    <col min="4866" max="4866" width="9.25" style="9" customWidth="1"/>
    <col min="4867" max="4867" width="9.625" style="9" bestFit="1" customWidth="1"/>
    <col min="4868" max="4868" width="10.75" style="9" bestFit="1" customWidth="1"/>
    <col min="4869" max="4869" width="3.875" style="9" customWidth="1"/>
    <col min="4870" max="4870" width="2.125" style="9" customWidth="1"/>
    <col min="4871" max="4871" width="11.25" style="9" customWidth="1"/>
    <col min="4872" max="5115" width="7" style="9"/>
    <col min="5116" max="5116" width="15.75" style="9" customWidth="1"/>
    <col min="5117" max="5117" width="2.75" style="9" customWidth="1"/>
    <col min="5118" max="5118" width="3.25" style="9" customWidth="1"/>
    <col min="5119" max="5119" width="35.625" style="9" customWidth="1"/>
    <col min="5120" max="5120" width="4.25" style="9" customWidth="1"/>
    <col min="5121" max="5121" width="7.375" style="9" customWidth="1"/>
    <col min="5122" max="5122" width="9.25" style="9" customWidth="1"/>
    <col min="5123" max="5123" width="9.625" style="9" bestFit="1" customWidth="1"/>
    <col min="5124" max="5124" width="10.75" style="9" bestFit="1" customWidth="1"/>
    <col min="5125" max="5125" width="3.875" style="9" customWidth="1"/>
    <col min="5126" max="5126" width="2.125" style="9" customWidth="1"/>
    <col min="5127" max="5127" width="11.25" style="9" customWidth="1"/>
    <col min="5128" max="5371" width="7" style="9"/>
    <col min="5372" max="5372" width="15.75" style="9" customWidth="1"/>
    <col min="5373" max="5373" width="2.75" style="9" customWidth="1"/>
    <col min="5374" max="5374" width="3.25" style="9" customWidth="1"/>
    <col min="5375" max="5375" width="35.625" style="9" customWidth="1"/>
    <col min="5376" max="5376" width="4.25" style="9" customWidth="1"/>
    <col min="5377" max="5377" width="7.375" style="9" customWidth="1"/>
    <col min="5378" max="5378" width="9.25" style="9" customWidth="1"/>
    <col min="5379" max="5379" width="9.625" style="9" bestFit="1" customWidth="1"/>
    <col min="5380" max="5380" width="10.75" style="9" bestFit="1" customWidth="1"/>
    <col min="5381" max="5381" width="3.875" style="9" customWidth="1"/>
    <col min="5382" max="5382" width="2.125" style="9" customWidth="1"/>
    <col min="5383" max="5383" width="11.25" style="9" customWidth="1"/>
    <col min="5384" max="5627" width="7" style="9"/>
    <col min="5628" max="5628" width="15.75" style="9" customWidth="1"/>
    <col min="5629" max="5629" width="2.75" style="9" customWidth="1"/>
    <col min="5630" max="5630" width="3.25" style="9" customWidth="1"/>
    <col min="5631" max="5631" width="35.625" style="9" customWidth="1"/>
    <col min="5632" max="5632" width="4.25" style="9" customWidth="1"/>
    <col min="5633" max="5633" width="7.375" style="9" customWidth="1"/>
    <col min="5634" max="5634" width="9.25" style="9" customWidth="1"/>
    <col min="5635" max="5635" width="9.625" style="9" bestFit="1" customWidth="1"/>
    <col min="5636" max="5636" width="10.75" style="9" bestFit="1" customWidth="1"/>
    <col min="5637" max="5637" width="3.875" style="9" customWidth="1"/>
    <col min="5638" max="5638" width="2.125" style="9" customWidth="1"/>
    <col min="5639" max="5639" width="11.25" style="9" customWidth="1"/>
    <col min="5640" max="5883" width="7" style="9"/>
    <col min="5884" max="5884" width="15.75" style="9" customWidth="1"/>
    <col min="5885" max="5885" width="2.75" style="9" customWidth="1"/>
    <col min="5886" max="5886" width="3.25" style="9" customWidth="1"/>
    <col min="5887" max="5887" width="35.625" style="9" customWidth="1"/>
    <col min="5888" max="5888" width="4.25" style="9" customWidth="1"/>
    <col min="5889" max="5889" width="7.375" style="9" customWidth="1"/>
    <col min="5890" max="5890" width="9.25" style="9" customWidth="1"/>
    <col min="5891" max="5891" width="9.625" style="9" bestFit="1" customWidth="1"/>
    <col min="5892" max="5892" width="10.75" style="9" bestFit="1" customWidth="1"/>
    <col min="5893" max="5893" width="3.875" style="9" customWidth="1"/>
    <col min="5894" max="5894" width="2.125" style="9" customWidth="1"/>
    <col min="5895" max="5895" width="11.25" style="9" customWidth="1"/>
    <col min="5896" max="6139" width="7" style="9"/>
    <col min="6140" max="6140" width="15.75" style="9" customWidth="1"/>
    <col min="6141" max="6141" width="2.75" style="9" customWidth="1"/>
    <col min="6142" max="6142" width="3.25" style="9" customWidth="1"/>
    <col min="6143" max="6143" width="35.625" style="9" customWidth="1"/>
    <col min="6144" max="6144" width="4.25" style="9" customWidth="1"/>
    <col min="6145" max="6145" width="7.375" style="9" customWidth="1"/>
    <col min="6146" max="6146" width="9.25" style="9" customWidth="1"/>
    <col min="6147" max="6147" width="9.625" style="9" bestFit="1" customWidth="1"/>
    <col min="6148" max="6148" width="10.75" style="9" bestFit="1" customWidth="1"/>
    <col min="6149" max="6149" width="3.875" style="9" customWidth="1"/>
    <col min="6150" max="6150" width="2.125" style="9" customWidth="1"/>
    <col min="6151" max="6151" width="11.25" style="9" customWidth="1"/>
    <col min="6152" max="6395" width="7" style="9"/>
    <col min="6396" max="6396" width="15.75" style="9" customWidth="1"/>
    <col min="6397" max="6397" width="2.75" style="9" customWidth="1"/>
    <col min="6398" max="6398" width="3.25" style="9" customWidth="1"/>
    <col min="6399" max="6399" width="35.625" style="9" customWidth="1"/>
    <col min="6400" max="6400" width="4.25" style="9" customWidth="1"/>
    <col min="6401" max="6401" width="7.375" style="9" customWidth="1"/>
    <col min="6402" max="6402" width="9.25" style="9" customWidth="1"/>
    <col min="6403" max="6403" width="9.625" style="9" bestFit="1" customWidth="1"/>
    <col min="6404" max="6404" width="10.75" style="9" bestFit="1" customWidth="1"/>
    <col min="6405" max="6405" width="3.875" style="9" customWidth="1"/>
    <col min="6406" max="6406" width="2.125" style="9" customWidth="1"/>
    <col min="6407" max="6407" width="11.25" style="9" customWidth="1"/>
    <col min="6408" max="6651" width="7" style="9"/>
    <col min="6652" max="6652" width="15.75" style="9" customWidth="1"/>
    <col min="6653" max="6653" width="2.75" style="9" customWidth="1"/>
    <col min="6654" max="6654" width="3.25" style="9" customWidth="1"/>
    <col min="6655" max="6655" width="35.625" style="9" customWidth="1"/>
    <col min="6656" max="6656" width="4.25" style="9" customWidth="1"/>
    <col min="6657" max="6657" width="7.375" style="9" customWidth="1"/>
    <col min="6658" max="6658" width="9.25" style="9" customWidth="1"/>
    <col min="6659" max="6659" width="9.625" style="9" bestFit="1" customWidth="1"/>
    <col min="6660" max="6660" width="10.75" style="9" bestFit="1" customWidth="1"/>
    <col min="6661" max="6661" width="3.875" style="9" customWidth="1"/>
    <col min="6662" max="6662" width="2.125" style="9" customWidth="1"/>
    <col min="6663" max="6663" width="11.25" style="9" customWidth="1"/>
    <col min="6664" max="6907" width="7" style="9"/>
    <col min="6908" max="6908" width="15.75" style="9" customWidth="1"/>
    <col min="6909" max="6909" width="2.75" style="9" customWidth="1"/>
    <col min="6910" max="6910" width="3.25" style="9" customWidth="1"/>
    <col min="6911" max="6911" width="35.625" style="9" customWidth="1"/>
    <col min="6912" max="6912" width="4.25" style="9" customWidth="1"/>
    <col min="6913" max="6913" width="7.375" style="9" customWidth="1"/>
    <col min="6914" max="6914" width="9.25" style="9" customWidth="1"/>
    <col min="6915" max="6915" width="9.625" style="9" bestFit="1" customWidth="1"/>
    <col min="6916" max="6916" width="10.75" style="9" bestFit="1" customWidth="1"/>
    <col min="6917" max="6917" width="3.875" style="9" customWidth="1"/>
    <col min="6918" max="6918" width="2.125" style="9" customWidth="1"/>
    <col min="6919" max="6919" width="11.25" style="9" customWidth="1"/>
    <col min="6920" max="7163" width="7" style="9"/>
    <col min="7164" max="7164" width="15.75" style="9" customWidth="1"/>
    <col min="7165" max="7165" width="2.75" style="9" customWidth="1"/>
    <col min="7166" max="7166" width="3.25" style="9" customWidth="1"/>
    <col min="7167" max="7167" width="35.625" style="9" customWidth="1"/>
    <col min="7168" max="7168" width="4.25" style="9" customWidth="1"/>
    <col min="7169" max="7169" width="7.375" style="9" customWidth="1"/>
    <col min="7170" max="7170" width="9.25" style="9" customWidth="1"/>
    <col min="7171" max="7171" width="9.625" style="9" bestFit="1" customWidth="1"/>
    <col min="7172" max="7172" width="10.75" style="9" bestFit="1" customWidth="1"/>
    <col min="7173" max="7173" width="3.875" style="9" customWidth="1"/>
    <col min="7174" max="7174" width="2.125" style="9" customWidth="1"/>
    <col min="7175" max="7175" width="11.25" style="9" customWidth="1"/>
    <col min="7176" max="7419" width="7" style="9"/>
    <col min="7420" max="7420" width="15.75" style="9" customWidth="1"/>
    <col min="7421" max="7421" width="2.75" style="9" customWidth="1"/>
    <col min="7422" max="7422" width="3.25" style="9" customWidth="1"/>
    <col min="7423" max="7423" width="35.625" style="9" customWidth="1"/>
    <col min="7424" max="7424" width="4.25" style="9" customWidth="1"/>
    <col min="7425" max="7425" width="7.375" style="9" customWidth="1"/>
    <col min="7426" max="7426" width="9.25" style="9" customWidth="1"/>
    <col min="7427" max="7427" width="9.625" style="9" bestFit="1" customWidth="1"/>
    <col min="7428" max="7428" width="10.75" style="9" bestFit="1" customWidth="1"/>
    <col min="7429" max="7429" width="3.875" style="9" customWidth="1"/>
    <col min="7430" max="7430" width="2.125" style="9" customWidth="1"/>
    <col min="7431" max="7431" width="11.25" style="9" customWidth="1"/>
    <col min="7432" max="7675" width="7" style="9"/>
    <col min="7676" max="7676" width="15.75" style="9" customWidth="1"/>
    <col min="7677" max="7677" width="2.75" style="9" customWidth="1"/>
    <col min="7678" max="7678" width="3.25" style="9" customWidth="1"/>
    <col min="7679" max="7679" width="35.625" style="9" customWidth="1"/>
    <col min="7680" max="7680" width="4.25" style="9" customWidth="1"/>
    <col min="7681" max="7681" width="7.375" style="9" customWidth="1"/>
    <col min="7682" max="7682" width="9.25" style="9" customWidth="1"/>
    <col min="7683" max="7683" width="9.625" style="9" bestFit="1" customWidth="1"/>
    <col min="7684" max="7684" width="10.75" style="9" bestFit="1" customWidth="1"/>
    <col min="7685" max="7685" width="3.875" style="9" customWidth="1"/>
    <col min="7686" max="7686" width="2.125" style="9" customWidth="1"/>
    <col min="7687" max="7687" width="11.25" style="9" customWidth="1"/>
    <col min="7688" max="7931" width="7" style="9"/>
    <col min="7932" max="7932" width="15.75" style="9" customWidth="1"/>
    <col min="7933" max="7933" width="2.75" style="9" customWidth="1"/>
    <col min="7934" max="7934" width="3.25" style="9" customWidth="1"/>
    <col min="7935" max="7935" width="35.625" style="9" customWidth="1"/>
    <col min="7936" max="7936" width="4.25" style="9" customWidth="1"/>
    <col min="7937" max="7937" width="7.375" style="9" customWidth="1"/>
    <col min="7938" max="7938" width="9.25" style="9" customWidth="1"/>
    <col min="7939" max="7939" width="9.625" style="9" bestFit="1" customWidth="1"/>
    <col min="7940" max="7940" width="10.75" style="9" bestFit="1" customWidth="1"/>
    <col min="7941" max="7941" width="3.875" style="9" customWidth="1"/>
    <col min="7942" max="7942" width="2.125" style="9" customWidth="1"/>
    <col min="7943" max="7943" width="11.25" style="9" customWidth="1"/>
    <col min="7944" max="8187" width="7" style="9"/>
    <col min="8188" max="8188" width="15.75" style="9" customWidth="1"/>
    <col min="8189" max="8189" width="2.75" style="9" customWidth="1"/>
    <col min="8190" max="8190" width="3.25" style="9" customWidth="1"/>
    <col min="8191" max="8191" width="35.625" style="9" customWidth="1"/>
    <col min="8192" max="8192" width="4.25" style="9" customWidth="1"/>
    <col min="8193" max="8193" width="7.375" style="9" customWidth="1"/>
    <col min="8194" max="8194" width="9.25" style="9" customWidth="1"/>
    <col min="8195" max="8195" width="9.625" style="9" bestFit="1" customWidth="1"/>
    <col min="8196" max="8196" width="10.75" style="9" bestFit="1" customWidth="1"/>
    <col min="8197" max="8197" width="3.875" style="9" customWidth="1"/>
    <col min="8198" max="8198" width="2.125" style="9" customWidth="1"/>
    <col min="8199" max="8199" width="11.25" style="9" customWidth="1"/>
    <col min="8200" max="8443" width="7" style="9"/>
    <col min="8444" max="8444" width="15.75" style="9" customWidth="1"/>
    <col min="8445" max="8445" width="2.75" style="9" customWidth="1"/>
    <col min="8446" max="8446" width="3.25" style="9" customWidth="1"/>
    <col min="8447" max="8447" width="35.625" style="9" customWidth="1"/>
    <col min="8448" max="8448" width="4.25" style="9" customWidth="1"/>
    <col min="8449" max="8449" width="7.375" style="9" customWidth="1"/>
    <col min="8450" max="8450" width="9.25" style="9" customWidth="1"/>
    <col min="8451" max="8451" width="9.625" style="9" bestFit="1" customWidth="1"/>
    <col min="8452" max="8452" width="10.75" style="9" bestFit="1" customWidth="1"/>
    <col min="8453" max="8453" width="3.875" style="9" customWidth="1"/>
    <col min="8454" max="8454" width="2.125" style="9" customWidth="1"/>
    <col min="8455" max="8455" width="11.25" style="9" customWidth="1"/>
    <col min="8456" max="8699" width="7" style="9"/>
    <col min="8700" max="8700" width="15.75" style="9" customWidth="1"/>
    <col min="8701" max="8701" width="2.75" style="9" customWidth="1"/>
    <col min="8702" max="8702" width="3.25" style="9" customWidth="1"/>
    <col min="8703" max="8703" width="35.625" style="9" customWidth="1"/>
    <col min="8704" max="8704" width="4.25" style="9" customWidth="1"/>
    <col min="8705" max="8705" width="7.375" style="9" customWidth="1"/>
    <col min="8706" max="8706" width="9.25" style="9" customWidth="1"/>
    <col min="8707" max="8707" width="9.625" style="9" bestFit="1" customWidth="1"/>
    <col min="8708" max="8708" width="10.75" style="9" bestFit="1" customWidth="1"/>
    <col min="8709" max="8709" width="3.875" style="9" customWidth="1"/>
    <col min="8710" max="8710" width="2.125" style="9" customWidth="1"/>
    <col min="8711" max="8711" width="11.25" style="9" customWidth="1"/>
    <col min="8712" max="8955" width="7" style="9"/>
    <col min="8956" max="8956" width="15.75" style="9" customWidth="1"/>
    <col min="8957" max="8957" width="2.75" style="9" customWidth="1"/>
    <col min="8958" max="8958" width="3.25" style="9" customWidth="1"/>
    <col min="8959" max="8959" width="35.625" style="9" customWidth="1"/>
    <col min="8960" max="8960" width="4.25" style="9" customWidth="1"/>
    <col min="8961" max="8961" width="7.375" style="9" customWidth="1"/>
    <col min="8962" max="8962" width="9.25" style="9" customWidth="1"/>
    <col min="8963" max="8963" width="9.625" style="9" bestFit="1" customWidth="1"/>
    <col min="8964" max="8964" width="10.75" style="9" bestFit="1" customWidth="1"/>
    <col min="8965" max="8965" width="3.875" style="9" customWidth="1"/>
    <col min="8966" max="8966" width="2.125" style="9" customWidth="1"/>
    <col min="8967" max="8967" width="11.25" style="9" customWidth="1"/>
    <col min="8968" max="9211" width="7" style="9"/>
    <col min="9212" max="9212" width="15.75" style="9" customWidth="1"/>
    <col min="9213" max="9213" width="2.75" style="9" customWidth="1"/>
    <col min="9214" max="9214" width="3.25" style="9" customWidth="1"/>
    <col min="9215" max="9215" width="35.625" style="9" customWidth="1"/>
    <col min="9216" max="9216" width="4.25" style="9" customWidth="1"/>
    <col min="9217" max="9217" width="7.375" style="9" customWidth="1"/>
    <col min="9218" max="9218" width="9.25" style="9" customWidth="1"/>
    <col min="9219" max="9219" width="9.625" style="9" bestFit="1" customWidth="1"/>
    <col min="9220" max="9220" width="10.75" style="9" bestFit="1" customWidth="1"/>
    <col min="9221" max="9221" width="3.875" style="9" customWidth="1"/>
    <col min="9222" max="9222" width="2.125" style="9" customWidth="1"/>
    <col min="9223" max="9223" width="11.25" style="9" customWidth="1"/>
    <col min="9224" max="9467" width="7" style="9"/>
    <col min="9468" max="9468" width="15.75" style="9" customWidth="1"/>
    <col min="9469" max="9469" width="2.75" style="9" customWidth="1"/>
    <col min="9470" max="9470" width="3.25" style="9" customWidth="1"/>
    <col min="9471" max="9471" width="35.625" style="9" customWidth="1"/>
    <col min="9472" max="9472" width="4.25" style="9" customWidth="1"/>
    <col min="9473" max="9473" width="7.375" style="9" customWidth="1"/>
    <col min="9474" max="9474" width="9.25" style="9" customWidth="1"/>
    <col min="9475" max="9475" width="9.625" style="9" bestFit="1" customWidth="1"/>
    <col min="9476" max="9476" width="10.75" style="9" bestFit="1" customWidth="1"/>
    <col min="9477" max="9477" width="3.875" style="9" customWidth="1"/>
    <col min="9478" max="9478" width="2.125" style="9" customWidth="1"/>
    <col min="9479" max="9479" width="11.25" style="9" customWidth="1"/>
    <col min="9480" max="9723" width="7" style="9"/>
    <col min="9724" max="9724" width="15.75" style="9" customWidth="1"/>
    <col min="9725" max="9725" width="2.75" style="9" customWidth="1"/>
    <col min="9726" max="9726" width="3.25" style="9" customWidth="1"/>
    <col min="9727" max="9727" width="35.625" style="9" customWidth="1"/>
    <col min="9728" max="9728" width="4.25" style="9" customWidth="1"/>
    <col min="9729" max="9729" width="7.375" style="9" customWidth="1"/>
    <col min="9730" max="9730" width="9.25" style="9" customWidth="1"/>
    <col min="9731" max="9731" width="9.625" style="9" bestFit="1" customWidth="1"/>
    <col min="9732" max="9732" width="10.75" style="9" bestFit="1" customWidth="1"/>
    <col min="9733" max="9733" width="3.875" style="9" customWidth="1"/>
    <col min="9734" max="9734" width="2.125" style="9" customWidth="1"/>
    <col min="9735" max="9735" width="11.25" style="9" customWidth="1"/>
    <col min="9736" max="9979" width="7" style="9"/>
    <col min="9980" max="9980" width="15.75" style="9" customWidth="1"/>
    <col min="9981" max="9981" width="2.75" style="9" customWidth="1"/>
    <col min="9982" max="9982" width="3.25" style="9" customWidth="1"/>
    <col min="9983" max="9983" width="35.625" style="9" customWidth="1"/>
    <col min="9984" max="9984" width="4.25" style="9" customWidth="1"/>
    <col min="9985" max="9985" width="7.375" style="9" customWidth="1"/>
    <col min="9986" max="9986" width="9.25" style="9" customWidth="1"/>
    <col min="9987" max="9987" width="9.625" style="9" bestFit="1" customWidth="1"/>
    <col min="9988" max="9988" width="10.75" style="9" bestFit="1" customWidth="1"/>
    <col min="9989" max="9989" width="3.875" style="9" customWidth="1"/>
    <col min="9990" max="9990" width="2.125" style="9" customWidth="1"/>
    <col min="9991" max="9991" width="11.25" style="9" customWidth="1"/>
    <col min="9992" max="10235" width="7" style="9"/>
    <col min="10236" max="10236" width="15.75" style="9" customWidth="1"/>
    <col min="10237" max="10237" width="2.75" style="9" customWidth="1"/>
    <col min="10238" max="10238" width="3.25" style="9" customWidth="1"/>
    <col min="10239" max="10239" width="35.625" style="9" customWidth="1"/>
    <col min="10240" max="10240" width="4.25" style="9" customWidth="1"/>
    <col min="10241" max="10241" width="7.375" style="9" customWidth="1"/>
    <col min="10242" max="10242" width="9.25" style="9" customWidth="1"/>
    <col min="10243" max="10243" width="9.625" style="9" bestFit="1" customWidth="1"/>
    <col min="10244" max="10244" width="10.75" style="9" bestFit="1" customWidth="1"/>
    <col min="10245" max="10245" width="3.875" style="9" customWidth="1"/>
    <col min="10246" max="10246" width="2.125" style="9" customWidth="1"/>
    <col min="10247" max="10247" width="11.25" style="9" customWidth="1"/>
    <col min="10248" max="10491" width="7" style="9"/>
    <col min="10492" max="10492" width="15.75" style="9" customWidth="1"/>
    <col min="10493" max="10493" width="2.75" style="9" customWidth="1"/>
    <col min="10494" max="10494" width="3.25" style="9" customWidth="1"/>
    <col min="10495" max="10495" width="35.625" style="9" customWidth="1"/>
    <col min="10496" max="10496" width="4.25" style="9" customWidth="1"/>
    <col min="10497" max="10497" width="7.375" style="9" customWidth="1"/>
    <col min="10498" max="10498" width="9.25" style="9" customWidth="1"/>
    <col min="10499" max="10499" width="9.625" style="9" bestFit="1" customWidth="1"/>
    <col min="10500" max="10500" width="10.75" style="9" bestFit="1" customWidth="1"/>
    <col min="10501" max="10501" width="3.875" style="9" customWidth="1"/>
    <col min="10502" max="10502" width="2.125" style="9" customWidth="1"/>
    <col min="10503" max="10503" width="11.25" style="9" customWidth="1"/>
    <col min="10504" max="10747" width="7" style="9"/>
    <col min="10748" max="10748" width="15.75" style="9" customWidth="1"/>
    <col min="10749" max="10749" width="2.75" style="9" customWidth="1"/>
    <col min="10750" max="10750" width="3.25" style="9" customWidth="1"/>
    <col min="10751" max="10751" width="35.625" style="9" customWidth="1"/>
    <col min="10752" max="10752" width="4.25" style="9" customWidth="1"/>
    <col min="10753" max="10753" width="7.375" style="9" customWidth="1"/>
    <col min="10754" max="10754" width="9.25" style="9" customWidth="1"/>
    <col min="10755" max="10755" width="9.625" style="9" bestFit="1" customWidth="1"/>
    <col min="10756" max="10756" width="10.75" style="9" bestFit="1" customWidth="1"/>
    <col min="10757" max="10757" width="3.875" style="9" customWidth="1"/>
    <col min="10758" max="10758" width="2.125" style="9" customWidth="1"/>
    <col min="10759" max="10759" width="11.25" style="9" customWidth="1"/>
    <col min="10760" max="11003" width="7" style="9"/>
    <col min="11004" max="11004" width="15.75" style="9" customWidth="1"/>
    <col min="11005" max="11005" width="2.75" style="9" customWidth="1"/>
    <col min="11006" max="11006" width="3.25" style="9" customWidth="1"/>
    <col min="11007" max="11007" width="35.625" style="9" customWidth="1"/>
    <col min="11008" max="11008" width="4.25" style="9" customWidth="1"/>
    <col min="11009" max="11009" width="7.375" style="9" customWidth="1"/>
    <col min="11010" max="11010" width="9.25" style="9" customWidth="1"/>
    <col min="11011" max="11011" width="9.625" style="9" bestFit="1" customWidth="1"/>
    <col min="11012" max="11012" width="10.75" style="9" bestFit="1" customWidth="1"/>
    <col min="11013" max="11013" width="3.875" style="9" customWidth="1"/>
    <col min="11014" max="11014" width="2.125" style="9" customWidth="1"/>
    <col min="11015" max="11015" width="11.25" style="9" customWidth="1"/>
    <col min="11016" max="11259" width="7" style="9"/>
    <col min="11260" max="11260" width="15.75" style="9" customWidth="1"/>
    <col min="11261" max="11261" width="2.75" style="9" customWidth="1"/>
    <col min="11262" max="11262" width="3.25" style="9" customWidth="1"/>
    <col min="11263" max="11263" width="35.625" style="9" customWidth="1"/>
    <col min="11264" max="11264" width="4.25" style="9" customWidth="1"/>
    <col min="11265" max="11265" width="7.375" style="9" customWidth="1"/>
    <col min="11266" max="11266" width="9.25" style="9" customWidth="1"/>
    <col min="11267" max="11267" width="9.625" style="9" bestFit="1" customWidth="1"/>
    <col min="11268" max="11268" width="10.75" style="9" bestFit="1" customWidth="1"/>
    <col min="11269" max="11269" width="3.875" style="9" customWidth="1"/>
    <col min="11270" max="11270" width="2.125" style="9" customWidth="1"/>
    <col min="11271" max="11271" width="11.25" style="9" customWidth="1"/>
    <col min="11272" max="11515" width="7" style="9"/>
    <col min="11516" max="11516" width="15.75" style="9" customWidth="1"/>
    <col min="11517" max="11517" width="2.75" style="9" customWidth="1"/>
    <col min="11518" max="11518" width="3.25" style="9" customWidth="1"/>
    <col min="11519" max="11519" width="35.625" style="9" customWidth="1"/>
    <col min="11520" max="11520" width="4.25" style="9" customWidth="1"/>
    <col min="11521" max="11521" width="7.375" style="9" customWidth="1"/>
    <col min="11522" max="11522" width="9.25" style="9" customWidth="1"/>
    <col min="11523" max="11523" width="9.625" style="9" bestFit="1" customWidth="1"/>
    <col min="11524" max="11524" width="10.75" style="9" bestFit="1" customWidth="1"/>
    <col min="11525" max="11525" width="3.875" style="9" customWidth="1"/>
    <col min="11526" max="11526" width="2.125" style="9" customWidth="1"/>
    <col min="11527" max="11527" width="11.25" style="9" customWidth="1"/>
    <col min="11528" max="11771" width="7" style="9"/>
    <col min="11772" max="11772" width="15.75" style="9" customWidth="1"/>
    <col min="11773" max="11773" width="2.75" style="9" customWidth="1"/>
    <col min="11774" max="11774" width="3.25" style="9" customWidth="1"/>
    <col min="11775" max="11775" width="35.625" style="9" customWidth="1"/>
    <col min="11776" max="11776" width="4.25" style="9" customWidth="1"/>
    <col min="11777" max="11777" width="7.375" style="9" customWidth="1"/>
    <col min="11778" max="11778" width="9.25" style="9" customWidth="1"/>
    <col min="11779" max="11779" width="9.625" style="9" bestFit="1" customWidth="1"/>
    <col min="11780" max="11780" width="10.75" style="9" bestFit="1" customWidth="1"/>
    <col min="11781" max="11781" width="3.875" style="9" customWidth="1"/>
    <col min="11782" max="11782" width="2.125" style="9" customWidth="1"/>
    <col min="11783" max="11783" width="11.25" style="9" customWidth="1"/>
    <col min="11784" max="12027" width="7" style="9"/>
    <col min="12028" max="12028" width="15.75" style="9" customWidth="1"/>
    <col min="12029" max="12029" width="2.75" style="9" customWidth="1"/>
    <col min="12030" max="12030" width="3.25" style="9" customWidth="1"/>
    <col min="12031" max="12031" width="35.625" style="9" customWidth="1"/>
    <col min="12032" max="12032" width="4.25" style="9" customWidth="1"/>
    <col min="12033" max="12033" width="7.375" style="9" customWidth="1"/>
    <col min="12034" max="12034" width="9.25" style="9" customWidth="1"/>
    <col min="12035" max="12035" width="9.625" style="9" bestFit="1" customWidth="1"/>
    <col min="12036" max="12036" width="10.75" style="9" bestFit="1" customWidth="1"/>
    <col min="12037" max="12037" width="3.875" style="9" customWidth="1"/>
    <col min="12038" max="12038" width="2.125" style="9" customWidth="1"/>
    <col min="12039" max="12039" width="11.25" style="9" customWidth="1"/>
    <col min="12040" max="12283" width="7" style="9"/>
    <col min="12284" max="12284" width="15.75" style="9" customWidth="1"/>
    <col min="12285" max="12285" width="2.75" style="9" customWidth="1"/>
    <col min="12286" max="12286" width="3.25" style="9" customWidth="1"/>
    <col min="12287" max="12287" width="35.625" style="9" customWidth="1"/>
    <col min="12288" max="12288" width="4.25" style="9" customWidth="1"/>
    <col min="12289" max="12289" width="7.375" style="9" customWidth="1"/>
    <col min="12290" max="12290" width="9.25" style="9" customWidth="1"/>
    <col min="12291" max="12291" width="9.625" style="9" bestFit="1" customWidth="1"/>
    <col min="12292" max="12292" width="10.75" style="9" bestFit="1" customWidth="1"/>
    <col min="12293" max="12293" width="3.875" style="9" customWidth="1"/>
    <col min="12294" max="12294" width="2.125" style="9" customWidth="1"/>
    <col min="12295" max="12295" width="11.25" style="9" customWidth="1"/>
    <col min="12296" max="12539" width="7" style="9"/>
    <col min="12540" max="12540" width="15.75" style="9" customWidth="1"/>
    <col min="12541" max="12541" width="2.75" style="9" customWidth="1"/>
    <col min="12542" max="12542" width="3.25" style="9" customWidth="1"/>
    <col min="12543" max="12543" width="35.625" style="9" customWidth="1"/>
    <col min="12544" max="12544" width="4.25" style="9" customWidth="1"/>
    <col min="12545" max="12545" width="7.375" style="9" customWidth="1"/>
    <col min="12546" max="12546" width="9.25" style="9" customWidth="1"/>
    <col min="12547" max="12547" width="9.625" style="9" bestFit="1" customWidth="1"/>
    <col min="12548" max="12548" width="10.75" style="9" bestFit="1" customWidth="1"/>
    <col min="12549" max="12549" width="3.875" style="9" customWidth="1"/>
    <col min="12550" max="12550" width="2.125" style="9" customWidth="1"/>
    <col min="12551" max="12551" width="11.25" style="9" customWidth="1"/>
    <col min="12552" max="12795" width="7" style="9"/>
    <col min="12796" max="12796" width="15.75" style="9" customWidth="1"/>
    <col min="12797" max="12797" width="2.75" style="9" customWidth="1"/>
    <col min="12798" max="12798" width="3.25" style="9" customWidth="1"/>
    <col min="12799" max="12799" width="35.625" style="9" customWidth="1"/>
    <col min="12800" max="12800" width="4.25" style="9" customWidth="1"/>
    <col min="12801" max="12801" width="7.375" style="9" customWidth="1"/>
    <col min="12802" max="12802" width="9.25" style="9" customWidth="1"/>
    <col min="12803" max="12803" width="9.625" style="9" bestFit="1" customWidth="1"/>
    <col min="12804" max="12804" width="10.75" style="9" bestFit="1" customWidth="1"/>
    <col min="12805" max="12805" width="3.875" style="9" customWidth="1"/>
    <col min="12806" max="12806" width="2.125" style="9" customWidth="1"/>
    <col min="12807" max="12807" width="11.25" style="9" customWidth="1"/>
    <col min="12808" max="13051" width="7" style="9"/>
    <col min="13052" max="13052" width="15.75" style="9" customWidth="1"/>
    <col min="13053" max="13053" width="2.75" style="9" customWidth="1"/>
    <col min="13054" max="13054" width="3.25" style="9" customWidth="1"/>
    <col min="13055" max="13055" width="35.625" style="9" customWidth="1"/>
    <col min="13056" max="13056" width="4.25" style="9" customWidth="1"/>
    <col min="13057" max="13057" width="7.375" style="9" customWidth="1"/>
    <col min="13058" max="13058" width="9.25" style="9" customWidth="1"/>
    <col min="13059" max="13059" width="9.625" style="9" bestFit="1" customWidth="1"/>
    <col min="13060" max="13060" width="10.75" style="9" bestFit="1" customWidth="1"/>
    <col min="13061" max="13061" width="3.875" style="9" customWidth="1"/>
    <col min="13062" max="13062" width="2.125" style="9" customWidth="1"/>
    <col min="13063" max="13063" width="11.25" style="9" customWidth="1"/>
    <col min="13064" max="13307" width="7" style="9"/>
    <col min="13308" max="13308" width="15.75" style="9" customWidth="1"/>
    <col min="13309" max="13309" width="2.75" style="9" customWidth="1"/>
    <col min="13310" max="13310" width="3.25" style="9" customWidth="1"/>
    <col min="13311" max="13311" width="35.625" style="9" customWidth="1"/>
    <col min="13312" max="13312" width="4.25" style="9" customWidth="1"/>
    <col min="13313" max="13313" width="7.375" style="9" customWidth="1"/>
    <col min="13314" max="13314" width="9.25" style="9" customWidth="1"/>
    <col min="13315" max="13315" width="9.625" style="9" bestFit="1" customWidth="1"/>
    <col min="13316" max="13316" width="10.75" style="9" bestFit="1" customWidth="1"/>
    <col min="13317" max="13317" width="3.875" style="9" customWidth="1"/>
    <col min="13318" max="13318" width="2.125" style="9" customWidth="1"/>
    <col min="13319" max="13319" width="11.25" style="9" customWidth="1"/>
    <col min="13320" max="13563" width="7" style="9"/>
    <col min="13564" max="13564" width="15.75" style="9" customWidth="1"/>
    <col min="13565" max="13565" width="2.75" style="9" customWidth="1"/>
    <col min="13566" max="13566" width="3.25" style="9" customWidth="1"/>
    <col min="13567" max="13567" width="35.625" style="9" customWidth="1"/>
    <col min="13568" max="13568" width="4.25" style="9" customWidth="1"/>
    <col min="13569" max="13569" width="7.375" style="9" customWidth="1"/>
    <col min="13570" max="13570" width="9.25" style="9" customWidth="1"/>
    <col min="13571" max="13571" width="9.625" style="9" bestFit="1" customWidth="1"/>
    <col min="13572" max="13572" width="10.75" style="9" bestFit="1" customWidth="1"/>
    <col min="13573" max="13573" width="3.875" style="9" customWidth="1"/>
    <col min="13574" max="13574" width="2.125" style="9" customWidth="1"/>
    <col min="13575" max="13575" width="11.25" style="9" customWidth="1"/>
    <col min="13576" max="13819" width="7" style="9"/>
    <col min="13820" max="13820" width="15.75" style="9" customWidth="1"/>
    <col min="13821" max="13821" width="2.75" style="9" customWidth="1"/>
    <col min="13822" max="13822" width="3.25" style="9" customWidth="1"/>
    <col min="13823" max="13823" width="35.625" style="9" customWidth="1"/>
    <col min="13824" max="13824" width="4.25" style="9" customWidth="1"/>
    <col min="13825" max="13825" width="7.375" style="9" customWidth="1"/>
    <col min="13826" max="13826" width="9.25" style="9" customWidth="1"/>
    <col min="13827" max="13827" width="9.625" style="9" bestFit="1" customWidth="1"/>
    <col min="13828" max="13828" width="10.75" style="9" bestFit="1" customWidth="1"/>
    <col min="13829" max="13829" width="3.875" style="9" customWidth="1"/>
    <col min="13830" max="13830" width="2.125" style="9" customWidth="1"/>
    <col min="13831" max="13831" width="11.25" style="9" customWidth="1"/>
    <col min="13832" max="14075" width="7" style="9"/>
    <col min="14076" max="14076" width="15.75" style="9" customWidth="1"/>
    <col min="14077" max="14077" width="2.75" style="9" customWidth="1"/>
    <col min="14078" max="14078" width="3.25" style="9" customWidth="1"/>
    <col min="14079" max="14079" width="35.625" style="9" customWidth="1"/>
    <col min="14080" max="14080" width="4.25" style="9" customWidth="1"/>
    <col min="14081" max="14081" width="7.375" style="9" customWidth="1"/>
    <col min="14082" max="14082" width="9.25" style="9" customWidth="1"/>
    <col min="14083" max="14083" width="9.625" style="9" bestFit="1" customWidth="1"/>
    <col min="14084" max="14084" width="10.75" style="9" bestFit="1" customWidth="1"/>
    <col min="14085" max="14085" width="3.875" style="9" customWidth="1"/>
    <col min="14086" max="14086" width="2.125" style="9" customWidth="1"/>
    <col min="14087" max="14087" width="11.25" style="9" customWidth="1"/>
    <col min="14088" max="14331" width="7" style="9"/>
    <col min="14332" max="14332" width="15.75" style="9" customWidth="1"/>
    <col min="14333" max="14333" width="2.75" style="9" customWidth="1"/>
    <col min="14334" max="14334" width="3.25" style="9" customWidth="1"/>
    <col min="14335" max="14335" width="35.625" style="9" customWidth="1"/>
    <col min="14336" max="14336" width="4.25" style="9" customWidth="1"/>
    <col min="14337" max="14337" width="7.375" style="9" customWidth="1"/>
    <col min="14338" max="14338" width="9.25" style="9" customWidth="1"/>
    <col min="14339" max="14339" width="9.625" style="9" bestFit="1" customWidth="1"/>
    <col min="14340" max="14340" width="10.75" style="9" bestFit="1" customWidth="1"/>
    <col min="14341" max="14341" width="3.875" style="9" customWidth="1"/>
    <col min="14342" max="14342" width="2.125" style="9" customWidth="1"/>
    <col min="14343" max="14343" width="11.25" style="9" customWidth="1"/>
    <col min="14344" max="14587" width="7" style="9"/>
    <col min="14588" max="14588" width="15.75" style="9" customWidth="1"/>
    <col min="14589" max="14589" width="2.75" style="9" customWidth="1"/>
    <col min="14590" max="14590" width="3.25" style="9" customWidth="1"/>
    <col min="14591" max="14591" width="35.625" style="9" customWidth="1"/>
    <col min="14592" max="14592" width="4.25" style="9" customWidth="1"/>
    <col min="14593" max="14593" width="7.375" style="9" customWidth="1"/>
    <col min="14594" max="14594" width="9.25" style="9" customWidth="1"/>
    <col min="14595" max="14595" width="9.625" style="9" bestFit="1" customWidth="1"/>
    <col min="14596" max="14596" width="10.75" style="9" bestFit="1" customWidth="1"/>
    <col min="14597" max="14597" width="3.875" style="9" customWidth="1"/>
    <col min="14598" max="14598" width="2.125" style="9" customWidth="1"/>
    <col min="14599" max="14599" width="11.25" style="9" customWidth="1"/>
    <col min="14600" max="14843" width="7" style="9"/>
    <col min="14844" max="14844" width="15.75" style="9" customWidth="1"/>
    <col min="14845" max="14845" width="2.75" style="9" customWidth="1"/>
    <col min="14846" max="14846" width="3.25" style="9" customWidth="1"/>
    <col min="14847" max="14847" width="35.625" style="9" customWidth="1"/>
    <col min="14848" max="14848" width="4.25" style="9" customWidth="1"/>
    <col min="14849" max="14849" width="7.375" style="9" customWidth="1"/>
    <col min="14850" max="14850" width="9.25" style="9" customWidth="1"/>
    <col min="14851" max="14851" width="9.625" style="9" bestFit="1" customWidth="1"/>
    <col min="14852" max="14852" width="10.75" style="9" bestFit="1" customWidth="1"/>
    <col min="14853" max="14853" width="3.875" style="9" customWidth="1"/>
    <col min="14854" max="14854" width="2.125" style="9" customWidth="1"/>
    <col min="14855" max="14855" width="11.25" style="9" customWidth="1"/>
    <col min="14856" max="15099" width="7" style="9"/>
    <col min="15100" max="15100" width="15.75" style="9" customWidth="1"/>
    <col min="15101" max="15101" width="2.75" style="9" customWidth="1"/>
    <col min="15102" max="15102" width="3.25" style="9" customWidth="1"/>
    <col min="15103" max="15103" width="35.625" style="9" customWidth="1"/>
    <col min="15104" max="15104" width="4.25" style="9" customWidth="1"/>
    <col min="15105" max="15105" width="7.375" style="9" customWidth="1"/>
    <col min="15106" max="15106" width="9.25" style="9" customWidth="1"/>
    <col min="15107" max="15107" width="9.625" style="9" bestFit="1" customWidth="1"/>
    <col min="15108" max="15108" width="10.75" style="9" bestFit="1" customWidth="1"/>
    <col min="15109" max="15109" width="3.875" style="9" customWidth="1"/>
    <col min="15110" max="15110" width="2.125" style="9" customWidth="1"/>
    <col min="15111" max="15111" width="11.25" style="9" customWidth="1"/>
    <col min="15112" max="15355" width="7" style="9"/>
    <col min="15356" max="15356" width="15.75" style="9" customWidth="1"/>
    <col min="15357" max="15357" width="2.75" style="9" customWidth="1"/>
    <col min="15358" max="15358" width="3.25" style="9" customWidth="1"/>
    <col min="15359" max="15359" width="35.625" style="9" customWidth="1"/>
    <col min="15360" max="15360" width="4.25" style="9" customWidth="1"/>
    <col min="15361" max="15361" width="7.375" style="9" customWidth="1"/>
    <col min="15362" max="15362" width="9.25" style="9" customWidth="1"/>
    <col min="15363" max="15363" width="9.625" style="9" bestFit="1" customWidth="1"/>
    <col min="15364" max="15364" width="10.75" style="9" bestFit="1" customWidth="1"/>
    <col min="15365" max="15365" width="3.875" style="9" customWidth="1"/>
    <col min="15366" max="15366" width="2.125" style="9" customWidth="1"/>
    <col min="15367" max="15367" width="11.25" style="9" customWidth="1"/>
    <col min="15368" max="15611" width="7" style="9"/>
    <col min="15612" max="15612" width="15.75" style="9" customWidth="1"/>
    <col min="15613" max="15613" width="2.75" style="9" customWidth="1"/>
    <col min="15614" max="15614" width="3.25" style="9" customWidth="1"/>
    <col min="15615" max="15615" width="35.625" style="9" customWidth="1"/>
    <col min="15616" max="15616" width="4.25" style="9" customWidth="1"/>
    <col min="15617" max="15617" width="7.375" style="9" customWidth="1"/>
    <col min="15618" max="15618" width="9.25" style="9" customWidth="1"/>
    <col min="15619" max="15619" width="9.625" style="9" bestFit="1" customWidth="1"/>
    <col min="15620" max="15620" width="10.75" style="9" bestFit="1" customWidth="1"/>
    <col min="15621" max="15621" width="3.875" style="9" customWidth="1"/>
    <col min="15622" max="15622" width="2.125" style="9" customWidth="1"/>
    <col min="15623" max="15623" width="11.25" style="9" customWidth="1"/>
    <col min="15624" max="15867" width="7" style="9"/>
    <col min="15868" max="15868" width="15.75" style="9" customWidth="1"/>
    <col min="15869" max="15869" width="2.75" style="9" customWidth="1"/>
    <col min="15870" max="15870" width="3.25" style="9" customWidth="1"/>
    <col min="15871" max="15871" width="35.625" style="9" customWidth="1"/>
    <col min="15872" max="15872" width="4.25" style="9" customWidth="1"/>
    <col min="15873" max="15873" width="7.375" style="9" customWidth="1"/>
    <col min="15874" max="15874" width="9.25" style="9" customWidth="1"/>
    <col min="15875" max="15875" width="9.625" style="9" bestFit="1" customWidth="1"/>
    <col min="15876" max="15876" width="10.75" style="9" bestFit="1" customWidth="1"/>
    <col min="15877" max="15877" width="3.875" style="9" customWidth="1"/>
    <col min="15878" max="15878" width="2.125" style="9" customWidth="1"/>
    <col min="15879" max="15879" width="11.25" style="9" customWidth="1"/>
    <col min="15880" max="16123" width="7" style="9"/>
    <col min="16124" max="16124" width="15.75" style="9" customWidth="1"/>
    <col min="16125" max="16125" width="2.75" style="9" customWidth="1"/>
    <col min="16126" max="16126" width="3.25" style="9" customWidth="1"/>
    <col min="16127" max="16127" width="35.625" style="9" customWidth="1"/>
    <col min="16128" max="16128" width="4.25" style="9" customWidth="1"/>
    <col min="16129" max="16129" width="7.375" style="9" customWidth="1"/>
    <col min="16130" max="16130" width="9.25" style="9" customWidth="1"/>
    <col min="16131" max="16131" width="9.625" style="9" bestFit="1" customWidth="1"/>
    <col min="16132" max="16132" width="10.75" style="9" bestFit="1" customWidth="1"/>
    <col min="16133" max="16133" width="3.875" style="9" customWidth="1"/>
    <col min="16134" max="16134" width="2.125" style="9" customWidth="1"/>
    <col min="16135" max="16135" width="11.25" style="9" customWidth="1"/>
    <col min="16136" max="16384" width="7" style="9"/>
  </cols>
  <sheetData>
    <row r="1" spans="1:12" s="3" customFormat="1" ht="4.5" customHeight="1" x14ac:dyDescent="0.2">
      <c r="A1" s="1"/>
      <c r="B1" s="2"/>
      <c r="C1" s="2"/>
      <c r="F1" s="4"/>
      <c r="G1" s="67"/>
      <c r="H1" s="5"/>
      <c r="L1" s="72"/>
    </row>
    <row r="2" spans="1:12" s="3" customFormat="1" ht="15.95" customHeight="1" x14ac:dyDescent="0.2">
      <c r="A2" s="97"/>
      <c r="B2" s="97"/>
      <c r="C2" s="97"/>
      <c r="D2" s="97"/>
      <c r="F2" s="4"/>
      <c r="G2" s="67"/>
      <c r="H2" s="5"/>
      <c r="L2" s="72"/>
    </row>
    <row r="3" spans="1:12" s="3" customFormat="1" ht="15.95" customHeight="1" x14ac:dyDescent="0.2">
      <c r="A3" s="97"/>
      <c r="B3" s="97"/>
      <c r="C3" s="97"/>
      <c r="D3" s="97"/>
      <c r="F3" s="4"/>
      <c r="G3" s="67"/>
      <c r="H3" s="5"/>
      <c r="L3" s="72"/>
    </row>
    <row r="4" spans="1:12" s="3" customFormat="1" ht="15.95" customHeight="1" x14ac:dyDescent="0.2">
      <c r="A4" s="97"/>
      <c r="B4" s="97"/>
      <c r="C4" s="97"/>
      <c r="D4" s="97"/>
      <c r="F4" s="4"/>
      <c r="G4" s="67"/>
      <c r="H4" s="5"/>
      <c r="L4" s="72"/>
    </row>
    <row r="5" spans="1:12" s="3" customFormat="1" ht="15.95" customHeight="1" x14ac:dyDescent="0.2">
      <c r="A5" s="97"/>
      <c r="B5" s="97"/>
      <c r="C5" s="97"/>
      <c r="D5" s="97"/>
      <c r="F5" s="4"/>
      <c r="G5" s="67"/>
      <c r="H5" s="5"/>
      <c r="L5" s="72"/>
    </row>
    <row r="6" spans="1:12" s="3" customFormat="1" ht="15.95" customHeight="1" x14ac:dyDescent="0.2">
      <c r="A6" s="97"/>
      <c r="B6" s="97"/>
      <c r="C6" s="97"/>
      <c r="D6" s="97"/>
      <c r="F6" s="4"/>
      <c r="G6" s="67"/>
      <c r="H6" s="5"/>
      <c r="L6" s="72"/>
    </row>
    <row r="7" spans="1:12" s="3" customFormat="1" x14ac:dyDescent="0.2">
      <c r="A7" s="1"/>
      <c r="B7" s="2"/>
      <c r="C7" s="2"/>
      <c r="F7" s="4"/>
      <c r="G7" s="67"/>
      <c r="H7" s="5"/>
      <c r="L7" s="72"/>
    </row>
    <row r="8" spans="1:12" s="3" customFormat="1" ht="9.75" customHeight="1" x14ac:dyDescent="0.2">
      <c r="A8" s="1"/>
      <c r="B8" s="2"/>
      <c r="C8" s="2"/>
      <c r="F8" s="4"/>
      <c r="G8" s="67"/>
      <c r="H8" s="5"/>
      <c r="L8" s="72"/>
    </row>
    <row r="9" spans="1:12" s="3" customFormat="1" x14ac:dyDescent="0.2">
      <c r="A9" s="1"/>
      <c r="B9" s="2"/>
      <c r="C9" s="2"/>
      <c r="F9" s="4"/>
      <c r="G9" s="67"/>
      <c r="H9" s="5"/>
      <c r="L9" s="72"/>
    </row>
    <row r="10" spans="1:12" s="3" customFormat="1" x14ac:dyDescent="0.2">
      <c r="A10" s="1"/>
      <c r="B10" s="2"/>
      <c r="C10" s="2"/>
      <c r="F10" s="4"/>
      <c r="G10" s="67"/>
      <c r="H10" s="5"/>
      <c r="L10" s="72"/>
    </row>
    <row r="11" spans="1:12" s="3" customFormat="1" x14ac:dyDescent="0.2">
      <c r="A11" s="1"/>
      <c r="F11" s="4"/>
      <c r="G11" s="67"/>
      <c r="H11" s="5"/>
      <c r="L11" s="72"/>
    </row>
    <row r="12" spans="1:12" s="3" customFormat="1" x14ac:dyDescent="0.2">
      <c r="A12" s="1"/>
      <c r="F12" s="4"/>
      <c r="G12" s="67"/>
      <c r="H12" s="5"/>
      <c r="L12" s="72"/>
    </row>
    <row r="13" spans="1:12" s="3" customFormat="1" ht="17.45" customHeight="1" x14ac:dyDescent="0.2">
      <c r="A13" s="96"/>
      <c r="B13" s="96"/>
      <c r="C13" s="96"/>
      <c r="D13" s="96"/>
      <c r="E13" s="96"/>
      <c r="F13" s="96"/>
      <c r="G13" s="68"/>
      <c r="H13" s="5"/>
      <c r="L13" s="72"/>
    </row>
    <row r="14" spans="1:12" s="3" customFormat="1" ht="15.75" customHeight="1" x14ac:dyDescent="0.2">
      <c r="A14" s="89" t="s">
        <v>0</v>
      </c>
      <c r="B14" s="89"/>
      <c r="C14" s="89"/>
      <c r="D14" s="89"/>
      <c r="E14" s="89"/>
      <c r="F14" s="89"/>
      <c r="G14" s="89"/>
      <c r="H14" s="89"/>
      <c r="L14" s="72"/>
    </row>
    <row r="15" spans="1:12" s="3" customFormat="1" ht="15.75" customHeight="1" x14ac:dyDescent="0.2">
      <c r="A15" s="90" t="s">
        <v>317</v>
      </c>
      <c r="B15" s="90"/>
      <c r="C15" s="90"/>
      <c r="D15" s="90"/>
      <c r="E15" s="90"/>
      <c r="F15" s="90"/>
      <c r="G15" s="90"/>
      <c r="H15" s="90"/>
      <c r="L15" s="72"/>
    </row>
    <row r="16" spans="1:12" s="3" customFormat="1" ht="13.5" customHeight="1" x14ac:dyDescent="0.2">
      <c r="A16" s="6"/>
      <c r="B16" s="7"/>
      <c r="C16" s="7"/>
      <c r="D16" s="7"/>
      <c r="E16" s="7"/>
      <c r="F16" s="8"/>
      <c r="G16" s="94" t="s">
        <v>1</v>
      </c>
      <c r="H16" s="94"/>
      <c r="L16" s="72"/>
    </row>
    <row r="17" spans="1:14" s="3" customFormat="1" ht="12" customHeight="1" x14ac:dyDescent="0.2">
      <c r="A17" s="91" t="s">
        <v>2</v>
      </c>
      <c r="B17" s="92" t="s">
        <v>3</v>
      </c>
      <c r="C17" s="92"/>
      <c r="D17" s="92"/>
      <c r="E17" s="92" t="s">
        <v>4</v>
      </c>
      <c r="F17" s="92" t="s">
        <v>5</v>
      </c>
      <c r="G17" s="95" t="s">
        <v>6</v>
      </c>
      <c r="H17" s="95"/>
      <c r="I17" s="95"/>
      <c r="L17" s="72"/>
    </row>
    <row r="18" spans="1:14" ht="13.15" customHeight="1" x14ac:dyDescent="0.2">
      <c r="A18" s="91"/>
      <c r="B18" s="92"/>
      <c r="C18" s="92"/>
      <c r="D18" s="92"/>
      <c r="E18" s="92"/>
      <c r="F18" s="92"/>
      <c r="G18" s="93" t="s">
        <v>7</v>
      </c>
      <c r="H18" s="92" t="s">
        <v>8</v>
      </c>
      <c r="I18" s="92"/>
    </row>
    <row r="19" spans="1:14" ht="30" customHeight="1" x14ac:dyDescent="0.2">
      <c r="A19" s="91"/>
      <c r="B19" s="92"/>
      <c r="C19" s="92"/>
      <c r="D19" s="92"/>
      <c r="E19" s="92"/>
      <c r="F19" s="92"/>
      <c r="G19" s="93"/>
      <c r="H19" s="79" t="s">
        <v>318</v>
      </c>
      <c r="I19" s="79" t="s">
        <v>319</v>
      </c>
    </row>
    <row r="20" spans="1:14" s="10" customFormat="1" ht="27" customHeight="1" x14ac:dyDescent="0.2">
      <c r="A20" s="80" t="s">
        <v>9</v>
      </c>
      <c r="B20" s="85">
        <v>2</v>
      </c>
      <c r="C20" s="85"/>
      <c r="D20" s="85"/>
      <c r="E20" s="81">
        <v>3</v>
      </c>
      <c r="F20" s="81">
        <v>4</v>
      </c>
      <c r="G20" s="82">
        <v>5</v>
      </c>
      <c r="H20" s="81">
        <v>6</v>
      </c>
      <c r="I20" s="81">
        <v>7</v>
      </c>
      <c r="L20" s="73"/>
    </row>
    <row r="21" spans="1:14" ht="13.15" customHeight="1" x14ac:dyDescent="0.25">
      <c r="A21" s="11"/>
      <c r="B21" s="86" t="s">
        <v>10</v>
      </c>
      <c r="C21" s="87"/>
      <c r="D21" s="88"/>
      <c r="E21" s="12"/>
      <c r="F21" s="13"/>
      <c r="G21" s="14"/>
      <c r="H21" s="14"/>
      <c r="I21" s="14"/>
    </row>
    <row r="22" spans="1:14" ht="13.15" customHeight="1" x14ac:dyDescent="0.25">
      <c r="A22" s="16" t="s">
        <v>11</v>
      </c>
      <c r="B22" s="17" t="s">
        <v>12</v>
      </c>
      <c r="C22" s="18"/>
      <c r="D22" s="19" t="s">
        <v>13</v>
      </c>
      <c r="E22" s="20" t="s">
        <v>14</v>
      </c>
      <c r="F22" s="13"/>
      <c r="G22" s="14"/>
      <c r="H22" s="14"/>
      <c r="I22" s="14"/>
      <c r="J22"/>
      <c r="K22"/>
      <c r="L22" s="74"/>
    </row>
    <row r="23" spans="1:14" s="27" customFormat="1" ht="25.5" x14ac:dyDescent="0.25">
      <c r="A23" s="21"/>
      <c r="B23" s="22" t="s">
        <v>15</v>
      </c>
      <c r="C23" s="22"/>
      <c r="D23" s="23" t="s">
        <v>301</v>
      </c>
      <c r="E23" s="24" t="s">
        <v>16</v>
      </c>
      <c r="F23" s="25"/>
      <c r="G23" s="26">
        <f>G24+G25+G26+G27+G30+G31+G42+G43</f>
        <v>12024034</v>
      </c>
      <c r="H23" s="26">
        <v>14048314</v>
      </c>
      <c r="I23" s="26"/>
      <c r="J23"/>
      <c r="K23" s="77"/>
      <c r="L23" s="74"/>
      <c r="M23" s="75"/>
      <c r="N23" s="75"/>
    </row>
    <row r="24" spans="1:14" s="33" customFormat="1" ht="27" x14ac:dyDescent="0.2">
      <c r="A24" s="28" t="s">
        <v>17</v>
      </c>
      <c r="B24" s="22"/>
      <c r="C24" s="29" t="s">
        <v>18</v>
      </c>
      <c r="D24" s="23" t="s">
        <v>19</v>
      </c>
      <c r="E24" s="30" t="s">
        <v>20</v>
      </c>
      <c r="F24" s="31"/>
      <c r="G24" s="32">
        <v>140895</v>
      </c>
      <c r="H24" s="32">
        <v>392103</v>
      </c>
      <c r="I24" s="32"/>
      <c r="J24"/>
      <c r="K24" s="77"/>
      <c r="L24" s="74"/>
      <c r="M24" s="75"/>
      <c r="N24" s="75"/>
    </row>
    <row r="25" spans="1:14" s="33" customFormat="1" ht="13.5" customHeight="1" x14ac:dyDescent="0.2">
      <c r="A25" s="28" t="s">
        <v>21</v>
      </c>
      <c r="B25" s="22"/>
      <c r="C25" s="29" t="s">
        <v>22</v>
      </c>
      <c r="D25" s="23" t="s">
        <v>23</v>
      </c>
      <c r="E25" s="30" t="s">
        <v>24</v>
      </c>
      <c r="F25" s="31"/>
      <c r="G25" s="32">
        <v>0</v>
      </c>
      <c r="H25" s="32">
        <v>0</v>
      </c>
      <c r="I25" s="32"/>
      <c r="J25"/>
      <c r="K25" s="77"/>
      <c r="L25" s="74"/>
      <c r="M25" s="75"/>
      <c r="N25" s="75"/>
    </row>
    <row r="26" spans="1:14" s="33" customFormat="1" ht="13.5" customHeight="1" x14ac:dyDescent="0.2">
      <c r="A26" s="28" t="s">
        <v>25</v>
      </c>
      <c r="B26" s="22"/>
      <c r="C26" s="29" t="s">
        <v>26</v>
      </c>
      <c r="D26" s="23" t="s">
        <v>27</v>
      </c>
      <c r="E26" s="30" t="s">
        <v>28</v>
      </c>
      <c r="F26" s="31"/>
      <c r="G26" s="32">
        <v>71499</v>
      </c>
      <c r="H26" s="32">
        <v>158531</v>
      </c>
      <c r="I26" s="32"/>
      <c r="J26"/>
      <c r="K26" s="77"/>
      <c r="L26" s="74"/>
      <c r="M26" s="75"/>
      <c r="N26" s="75"/>
    </row>
    <row r="27" spans="1:14" ht="27" x14ac:dyDescent="0.2">
      <c r="A27" s="28" t="s">
        <v>315</v>
      </c>
      <c r="B27" s="22"/>
      <c r="C27" s="29" t="s">
        <v>29</v>
      </c>
      <c r="D27" s="23" t="s">
        <v>302</v>
      </c>
      <c r="E27" s="34" t="s">
        <v>30</v>
      </c>
      <c r="F27" s="35"/>
      <c r="G27" s="36">
        <f>G28+G29</f>
        <v>9672409</v>
      </c>
      <c r="H27" s="36">
        <v>9926625</v>
      </c>
      <c r="I27" s="36"/>
      <c r="J27"/>
      <c r="K27" s="77"/>
      <c r="L27" s="74"/>
      <c r="M27" s="75"/>
      <c r="N27" s="75"/>
    </row>
    <row r="28" spans="1:14" ht="27" x14ac:dyDescent="0.2">
      <c r="A28" s="28" t="s">
        <v>31</v>
      </c>
      <c r="B28" s="37"/>
      <c r="C28" s="38"/>
      <c r="D28" s="39" t="s">
        <v>32</v>
      </c>
      <c r="E28" s="40" t="s">
        <v>33</v>
      </c>
      <c r="F28" s="41"/>
      <c r="G28" s="42">
        <v>6598326</v>
      </c>
      <c r="H28" s="42">
        <v>6630164</v>
      </c>
      <c r="I28" s="42"/>
      <c r="J28"/>
      <c r="K28" s="77"/>
      <c r="L28" s="74"/>
      <c r="M28" s="75"/>
      <c r="N28" s="75"/>
    </row>
    <row r="29" spans="1:14" ht="27" x14ac:dyDescent="0.2">
      <c r="A29" s="28" t="s">
        <v>34</v>
      </c>
      <c r="B29" s="37"/>
      <c r="C29" s="38"/>
      <c r="D29" s="39" t="s">
        <v>35</v>
      </c>
      <c r="E29" s="40" t="s">
        <v>36</v>
      </c>
      <c r="F29" s="41"/>
      <c r="G29" s="42">
        <v>3074083</v>
      </c>
      <c r="H29" s="42">
        <v>3296461</v>
      </c>
      <c r="I29" s="42"/>
      <c r="J29"/>
      <c r="K29" s="77"/>
      <c r="L29" s="74"/>
      <c r="M29" s="75"/>
      <c r="N29" s="75"/>
    </row>
    <row r="30" spans="1:14" ht="27" x14ac:dyDescent="0.2">
      <c r="A30" s="28" t="s">
        <v>37</v>
      </c>
      <c r="B30" s="37"/>
      <c r="C30" s="29" t="s">
        <v>38</v>
      </c>
      <c r="D30" s="23" t="s">
        <v>39</v>
      </c>
      <c r="E30" s="34" t="s">
        <v>40</v>
      </c>
      <c r="F30" s="35"/>
      <c r="G30" s="42">
        <v>0</v>
      </c>
      <c r="H30" s="43">
        <v>0</v>
      </c>
      <c r="I30" s="43"/>
      <c r="J30"/>
      <c r="K30" s="77"/>
      <c r="L30" s="74"/>
      <c r="M30" s="75"/>
      <c r="N30" s="75"/>
    </row>
    <row r="31" spans="1:14" s="33" customFormat="1" ht="25.5" x14ac:dyDescent="0.2">
      <c r="A31" s="28" t="s">
        <v>41</v>
      </c>
      <c r="B31" s="22"/>
      <c r="C31" s="29" t="s">
        <v>42</v>
      </c>
      <c r="D31" s="23" t="s">
        <v>303</v>
      </c>
      <c r="E31" s="34" t="s">
        <v>43</v>
      </c>
      <c r="F31" s="44"/>
      <c r="G31" s="36">
        <f>G32+G36</f>
        <v>2139231</v>
      </c>
      <c r="H31" s="36">
        <v>3571055</v>
      </c>
      <c r="I31" s="36"/>
      <c r="J31"/>
      <c r="K31" s="77"/>
      <c r="L31" s="74"/>
      <c r="M31" s="75"/>
      <c r="N31" s="75"/>
    </row>
    <row r="32" spans="1:14" ht="17.100000000000001" customHeight="1" x14ac:dyDescent="0.2">
      <c r="A32" s="28"/>
      <c r="B32" s="37"/>
      <c r="C32" s="37"/>
      <c r="D32" s="23" t="s">
        <v>304</v>
      </c>
      <c r="E32" s="34" t="s">
        <v>44</v>
      </c>
      <c r="F32" s="44"/>
      <c r="G32" s="36">
        <f>G33+G34+G35</f>
        <v>1869664</v>
      </c>
      <c r="H32" s="36">
        <v>1903179</v>
      </c>
      <c r="I32" s="36"/>
      <c r="J32"/>
      <c r="K32" s="77"/>
      <c r="L32" s="74"/>
      <c r="M32" s="75"/>
      <c r="N32" s="75"/>
    </row>
    <row r="33" spans="1:14" ht="15.95" customHeight="1" x14ac:dyDescent="0.2">
      <c r="A33" s="28" t="s">
        <v>45</v>
      </c>
      <c r="B33" s="37"/>
      <c r="C33" s="37"/>
      <c r="D33" s="39" t="s">
        <v>46</v>
      </c>
      <c r="E33" s="34" t="s">
        <v>47</v>
      </c>
      <c r="F33" s="44"/>
      <c r="G33" s="43">
        <v>1577148</v>
      </c>
      <c r="H33" s="43">
        <v>1215697</v>
      </c>
      <c r="I33" s="43"/>
      <c r="J33"/>
      <c r="K33" s="77"/>
      <c r="L33" s="74"/>
      <c r="M33" s="75"/>
      <c r="N33" s="75"/>
    </row>
    <row r="34" spans="1:14" ht="25.5" x14ac:dyDescent="0.2">
      <c r="A34" s="28" t="s">
        <v>48</v>
      </c>
      <c r="B34" s="37"/>
      <c r="C34" s="37"/>
      <c r="D34" s="39" t="s">
        <v>49</v>
      </c>
      <c r="E34" s="34" t="s">
        <v>50</v>
      </c>
      <c r="F34" s="44"/>
      <c r="G34" s="43">
        <v>0</v>
      </c>
      <c r="H34" s="43">
        <v>687482</v>
      </c>
      <c r="I34" s="43"/>
      <c r="J34"/>
      <c r="K34" s="77"/>
      <c r="L34" s="74"/>
      <c r="M34" s="75"/>
      <c r="N34" s="75"/>
    </row>
    <row r="35" spans="1:14" ht="15.95" customHeight="1" x14ac:dyDescent="0.2">
      <c r="A35" s="28" t="s">
        <v>51</v>
      </c>
      <c r="B35" s="37"/>
      <c r="C35" s="37"/>
      <c r="D35" s="39" t="s">
        <v>52</v>
      </c>
      <c r="E35" s="34" t="s">
        <v>53</v>
      </c>
      <c r="F35" s="44"/>
      <c r="G35" s="43">
        <v>292516</v>
      </c>
      <c r="H35" s="43">
        <v>0</v>
      </c>
      <c r="I35" s="43"/>
      <c r="J35"/>
      <c r="K35" s="77"/>
      <c r="L35" s="74"/>
      <c r="M35" s="75"/>
      <c r="N35" s="75"/>
    </row>
    <row r="36" spans="1:14" ht="24" customHeight="1" x14ac:dyDescent="0.2">
      <c r="A36" s="28"/>
      <c r="B36" s="37"/>
      <c r="C36" s="37"/>
      <c r="D36" s="23" t="s">
        <v>305</v>
      </c>
      <c r="E36" s="34" t="s">
        <v>54</v>
      </c>
      <c r="F36" s="44"/>
      <c r="G36" s="36">
        <f>G37+G40+G41</f>
        <v>269567</v>
      </c>
      <c r="H36" s="36">
        <v>1667876</v>
      </c>
      <c r="I36" s="36"/>
      <c r="J36"/>
      <c r="K36" s="77"/>
      <c r="L36" s="74"/>
      <c r="M36" s="75"/>
      <c r="N36" s="75"/>
    </row>
    <row r="37" spans="1:14" ht="25.5" x14ac:dyDescent="0.2">
      <c r="A37" s="28" t="s">
        <v>55</v>
      </c>
      <c r="B37" s="37"/>
      <c r="C37" s="37"/>
      <c r="D37" s="23" t="s">
        <v>306</v>
      </c>
      <c r="E37" s="34" t="s">
        <v>56</v>
      </c>
      <c r="F37" s="44"/>
      <c r="G37" s="36">
        <f>G38+G39</f>
        <v>269567</v>
      </c>
      <c r="H37" s="36">
        <v>1603426</v>
      </c>
      <c r="I37" s="36"/>
      <c r="J37"/>
      <c r="K37" s="77"/>
      <c r="L37" s="74"/>
      <c r="M37" s="75"/>
      <c r="N37" s="75"/>
    </row>
    <row r="38" spans="1:14" ht="25.5" x14ac:dyDescent="0.2">
      <c r="A38" s="28" t="s">
        <v>57</v>
      </c>
      <c r="B38" s="37"/>
      <c r="C38" s="37"/>
      <c r="D38" s="39" t="s">
        <v>58</v>
      </c>
      <c r="E38" s="34" t="s">
        <v>59</v>
      </c>
      <c r="F38" s="44"/>
      <c r="G38" s="43">
        <v>269567</v>
      </c>
      <c r="H38" s="43">
        <v>1603426</v>
      </c>
      <c r="I38" s="43"/>
      <c r="J38"/>
      <c r="K38" s="77"/>
      <c r="L38" s="74"/>
      <c r="M38" s="75"/>
      <c r="N38" s="75"/>
    </row>
    <row r="39" spans="1:14" ht="25.5" x14ac:dyDescent="0.2">
      <c r="A39" s="28" t="s">
        <v>57</v>
      </c>
      <c r="B39" s="37"/>
      <c r="C39" s="37"/>
      <c r="D39" s="39" t="s">
        <v>60</v>
      </c>
      <c r="E39" s="34" t="s">
        <v>61</v>
      </c>
      <c r="F39" s="44"/>
      <c r="G39" s="43">
        <v>0</v>
      </c>
      <c r="H39" s="43">
        <v>0</v>
      </c>
      <c r="I39" s="43"/>
      <c r="J39"/>
      <c r="K39" s="77"/>
      <c r="L39" s="74"/>
      <c r="M39" s="75"/>
      <c r="N39" s="75"/>
    </row>
    <row r="40" spans="1:14" ht="14.25" customHeight="1" x14ac:dyDescent="0.2">
      <c r="A40" s="28" t="s">
        <v>62</v>
      </c>
      <c r="B40" s="37"/>
      <c r="C40" s="37"/>
      <c r="D40" s="23" t="s">
        <v>63</v>
      </c>
      <c r="E40" s="34" t="s">
        <v>64</v>
      </c>
      <c r="F40" s="44"/>
      <c r="G40" s="43">
        <v>0</v>
      </c>
      <c r="H40" s="43">
        <v>0</v>
      </c>
      <c r="I40" s="43"/>
      <c r="J40"/>
      <c r="K40" s="77"/>
      <c r="L40" s="74"/>
      <c r="M40" s="75"/>
      <c r="N40" s="75"/>
    </row>
    <row r="41" spans="1:14" ht="25.5" x14ac:dyDescent="0.2">
      <c r="A41" s="28" t="s">
        <v>65</v>
      </c>
      <c r="B41" s="37"/>
      <c r="C41" s="37"/>
      <c r="D41" s="23" t="s">
        <v>66</v>
      </c>
      <c r="E41" s="34" t="s">
        <v>67</v>
      </c>
      <c r="F41" s="44"/>
      <c r="G41" s="43">
        <v>0</v>
      </c>
      <c r="H41" s="43">
        <v>64450</v>
      </c>
      <c r="I41" s="43"/>
      <c r="J41"/>
      <c r="K41" s="77"/>
      <c r="L41" s="74"/>
      <c r="M41" s="75"/>
      <c r="N41" s="75"/>
    </row>
    <row r="42" spans="1:14" ht="14.25" customHeight="1" x14ac:dyDescent="0.2">
      <c r="A42" s="28" t="s">
        <v>68</v>
      </c>
      <c r="B42" s="37"/>
      <c r="C42" s="22" t="s">
        <v>69</v>
      </c>
      <c r="D42" s="23" t="s">
        <v>70</v>
      </c>
      <c r="E42" s="34" t="s">
        <v>71</v>
      </c>
      <c r="F42" s="44"/>
      <c r="G42" s="43">
        <v>0</v>
      </c>
      <c r="H42" s="43">
        <v>0</v>
      </c>
      <c r="I42" s="43"/>
      <c r="J42"/>
      <c r="K42" s="77"/>
      <c r="L42" s="74"/>
      <c r="M42" s="75"/>
      <c r="N42" s="75"/>
    </row>
    <row r="43" spans="1:14" ht="14.25" customHeight="1" x14ac:dyDescent="0.2">
      <c r="A43" s="28" t="s">
        <v>72</v>
      </c>
      <c r="B43" s="37"/>
      <c r="C43" s="22" t="s">
        <v>73</v>
      </c>
      <c r="D43" s="23" t="s">
        <v>74</v>
      </c>
      <c r="E43" s="34" t="s">
        <v>75</v>
      </c>
      <c r="F43" s="44"/>
      <c r="G43" s="43">
        <v>0</v>
      </c>
      <c r="H43" s="43">
        <v>0</v>
      </c>
      <c r="I43" s="43"/>
      <c r="J43"/>
      <c r="K43" s="77"/>
      <c r="L43" s="74"/>
      <c r="M43" s="75"/>
      <c r="N43" s="75"/>
    </row>
    <row r="44" spans="1:14" ht="25.5" customHeight="1" x14ac:dyDescent="0.2">
      <c r="A44" s="28"/>
      <c r="B44" s="22" t="s">
        <v>76</v>
      </c>
      <c r="C44" s="22"/>
      <c r="D44" s="23" t="s">
        <v>307</v>
      </c>
      <c r="E44" s="34" t="s">
        <v>77</v>
      </c>
      <c r="F44" s="44"/>
      <c r="G44" s="36">
        <f>G45+G46+G47+G66+G67+G70</f>
        <v>19750199</v>
      </c>
      <c r="H44" s="36">
        <v>14729806</v>
      </c>
      <c r="I44" s="36"/>
      <c r="J44"/>
      <c r="K44" s="77"/>
      <c r="L44" s="74"/>
      <c r="M44" s="75"/>
      <c r="N44" s="75"/>
    </row>
    <row r="45" spans="1:14" x14ac:dyDescent="0.2">
      <c r="A45" s="28" t="s">
        <v>78</v>
      </c>
      <c r="B45" s="22"/>
      <c r="C45" s="29" t="s">
        <v>18</v>
      </c>
      <c r="D45" s="23" t="s">
        <v>79</v>
      </c>
      <c r="E45" s="34" t="s">
        <v>80</v>
      </c>
      <c r="F45" s="44"/>
      <c r="G45" s="36">
        <v>39893</v>
      </c>
      <c r="H45" s="36">
        <v>33893</v>
      </c>
      <c r="I45" s="36"/>
      <c r="J45"/>
      <c r="K45" s="77"/>
      <c r="L45" s="74"/>
      <c r="M45" s="75"/>
      <c r="N45" s="75"/>
    </row>
    <row r="46" spans="1:14" ht="27.75" customHeight="1" x14ac:dyDescent="0.2">
      <c r="A46" s="28" t="s">
        <v>81</v>
      </c>
      <c r="B46" s="22"/>
      <c r="C46" s="29" t="s">
        <v>22</v>
      </c>
      <c r="D46" s="23" t="s">
        <v>82</v>
      </c>
      <c r="E46" s="34" t="s">
        <v>83</v>
      </c>
      <c r="F46" s="44"/>
      <c r="G46" s="36">
        <v>0</v>
      </c>
      <c r="H46" s="36"/>
      <c r="I46" s="36"/>
      <c r="J46"/>
      <c r="K46" s="77"/>
      <c r="L46" s="74"/>
      <c r="M46" s="75"/>
      <c r="N46" s="75"/>
    </row>
    <row r="47" spans="1:14" ht="24" customHeight="1" x14ac:dyDescent="0.2">
      <c r="A47" s="45"/>
      <c r="B47" s="22"/>
      <c r="C47" s="29" t="s">
        <v>26</v>
      </c>
      <c r="D47" s="23" t="s">
        <v>308</v>
      </c>
      <c r="E47" s="34" t="s">
        <v>84</v>
      </c>
      <c r="F47" s="44"/>
      <c r="G47" s="36">
        <f>G48+G53+G54+G65</f>
        <v>16939769</v>
      </c>
      <c r="H47" s="36">
        <v>11871323</v>
      </c>
      <c r="I47" s="36"/>
      <c r="J47"/>
      <c r="K47" s="77"/>
      <c r="L47" s="74"/>
      <c r="M47" s="75"/>
      <c r="N47" s="75"/>
    </row>
    <row r="48" spans="1:14" ht="15.75" customHeight="1" x14ac:dyDescent="0.2">
      <c r="A48" s="28"/>
      <c r="B48" s="37"/>
      <c r="C48" s="38"/>
      <c r="D48" s="23" t="s">
        <v>316</v>
      </c>
      <c r="E48" s="34" t="s">
        <v>85</v>
      </c>
      <c r="F48" s="44"/>
      <c r="G48" s="36">
        <f>G49+G50+G51+G52</f>
        <v>2237758</v>
      </c>
      <c r="H48" s="36">
        <v>2273668</v>
      </c>
      <c r="I48" s="36"/>
      <c r="J48"/>
      <c r="K48" s="77"/>
      <c r="L48" s="74"/>
      <c r="M48" s="75"/>
      <c r="N48" s="75"/>
    </row>
    <row r="49" spans="1:14" ht="25.5" x14ac:dyDescent="0.2">
      <c r="A49" s="28" t="s">
        <v>86</v>
      </c>
      <c r="B49" s="37"/>
      <c r="C49" s="38"/>
      <c r="D49" s="23" t="s">
        <v>87</v>
      </c>
      <c r="E49" s="34" t="s">
        <v>88</v>
      </c>
      <c r="F49" s="44"/>
      <c r="G49" s="36">
        <v>1732666</v>
      </c>
      <c r="H49" s="36">
        <v>1829682</v>
      </c>
      <c r="I49" s="36"/>
      <c r="J49"/>
      <c r="K49" s="77"/>
      <c r="L49" s="74"/>
      <c r="M49" s="75"/>
      <c r="N49" s="75"/>
    </row>
    <row r="50" spans="1:14" ht="25.5" x14ac:dyDescent="0.2">
      <c r="A50" s="28" t="s">
        <v>86</v>
      </c>
      <c r="B50" s="37"/>
      <c r="C50" s="38"/>
      <c r="D50" s="23" t="s">
        <v>89</v>
      </c>
      <c r="E50" s="34" t="s">
        <v>90</v>
      </c>
      <c r="F50" s="44"/>
      <c r="G50" s="36">
        <v>210403</v>
      </c>
      <c r="H50" s="36">
        <v>125930</v>
      </c>
      <c r="I50" s="36"/>
      <c r="J50"/>
      <c r="K50" s="77"/>
      <c r="L50" s="74"/>
      <c r="M50" s="75"/>
      <c r="N50" s="75"/>
    </row>
    <row r="51" spans="1:14" ht="15.75" customHeight="1" x14ac:dyDescent="0.2">
      <c r="A51" s="28" t="s">
        <v>91</v>
      </c>
      <c r="B51" s="37"/>
      <c r="C51" s="38"/>
      <c r="D51" s="23" t="s">
        <v>92</v>
      </c>
      <c r="E51" s="34" t="s">
        <v>93</v>
      </c>
      <c r="F51" s="44"/>
      <c r="G51" s="36">
        <v>95855</v>
      </c>
      <c r="H51" s="36">
        <v>72213</v>
      </c>
      <c r="I51" s="36"/>
      <c r="J51"/>
      <c r="K51" s="77"/>
      <c r="L51" s="74"/>
      <c r="M51" s="75"/>
      <c r="N51" s="75"/>
    </row>
    <row r="52" spans="1:14" x14ac:dyDescent="0.2">
      <c r="A52" s="28" t="s">
        <v>94</v>
      </c>
      <c r="B52" s="37"/>
      <c r="C52" s="38"/>
      <c r="D52" s="23" t="s">
        <v>95</v>
      </c>
      <c r="E52" s="34" t="s">
        <v>96</v>
      </c>
      <c r="F52" s="44"/>
      <c r="G52" s="36">
        <v>198834</v>
      </c>
      <c r="H52" s="36">
        <v>245843</v>
      </c>
      <c r="I52" s="36"/>
      <c r="J52"/>
      <c r="K52" s="77"/>
      <c r="L52" s="74"/>
      <c r="M52" s="75"/>
      <c r="N52" s="75"/>
    </row>
    <row r="53" spans="1:14" ht="25.5" x14ac:dyDescent="0.2">
      <c r="A53" s="28" t="s">
        <v>97</v>
      </c>
      <c r="B53" s="37"/>
      <c r="C53" s="38"/>
      <c r="D53" s="23" t="s">
        <v>98</v>
      </c>
      <c r="E53" s="34" t="s">
        <v>99</v>
      </c>
      <c r="F53" s="44"/>
      <c r="G53" s="36">
        <v>0</v>
      </c>
      <c r="H53" s="36">
        <v>105648</v>
      </c>
      <c r="I53" s="36"/>
      <c r="J53"/>
      <c r="K53" s="77"/>
      <c r="L53" s="74"/>
      <c r="M53" s="75"/>
      <c r="N53" s="75"/>
    </row>
    <row r="54" spans="1:14" ht="22.5" customHeight="1" x14ac:dyDescent="0.2">
      <c r="A54" s="28"/>
      <c r="B54" s="37"/>
      <c r="C54" s="38"/>
      <c r="D54" s="23" t="s">
        <v>309</v>
      </c>
      <c r="E54" s="34" t="s">
        <v>100</v>
      </c>
      <c r="F54" s="44"/>
      <c r="G54" s="36">
        <v>13685131</v>
      </c>
      <c r="H54" s="36">
        <v>2421930</v>
      </c>
      <c r="I54" s="36"/>
      <c r="J54"/>
      <c r="K54" s="77"/>
      <c r="L54" s="74"/>
      <c r="M54" s="75"/>
      <c r="N54" s="75"/>
    </row>
    <row r="55" spans="1:14" ht="25.5" x14ac:dyDescent="0.2">
      <c r="A55" s="28" t="s">
        <v>101</v>
      </c>
      <c r="B55" s="37"/>
      <c r="C55" s="38"/>
      <c r="D55" s="23" t="s">
        <v>310</v>
      </c>
      <c r="E55" s="34" t="s">
        <v>102</v>
      </c>
      <c r="F55" s="44"/>
      <c r="G55" s="36">
        <f>G56+G57+G58</f>
        <v>278321</v>
      </c>
      <c r="H55" s="36">
        <v>377207</v>
      </c>
      <c r="I55" s="36"/>
      <c r="J55"/>
      <c r="K55" s="77"/>
      <c r="L55" s="74"/>
      <c r="M55" s="75"/>
      <c r="N55" s="75"/>
    </row>
    <row r="56" spans="1:14" ht="25.5" x14ac:dyDescent="0.2">
      <c r="A56" s="28" t="s">
        <v>103</v>
      </c>
      <c r="B56" s="37"/>
      <c r="C56" s="38"/>
      <c r="D56" s="39" t="s">
        <v>104</v>
      </c>
      <c r="E56" s="34" t="s">
        <v>105</v>
      </c>
      <c r="F56" s="44"/>
      <c r="G56" s="43">
        <v>0</v>
      </c>
      <c r="H56" s="43">
        <v>0</v>
      </c>
      <c r="I56" s="43"/>
      <c r="J56"/>
      <c r="K56" s="77"/>
      <c r="L56" s="74"/>
      <c r="M56" s="75"/>
      <c r="N56" s="75"/>
    </row>
    <row r="57" spans="1:14" ht="25.5" x14ac:dyDescent="0.2">
      <c r="A57" s="28" t="s">
        <v>103</v>
      </c>
      <c r="B57" s="37"/>
      <c r="C57" s="38"/>
      <c r="D57" s="39" t="s">
        <v>106</v>
      </c>
      <c r="E57" s="34" t="s">
        <v>107</v>
      </c>
      <c r="F57" s="44"/>
      <c r="G57" s="43">
        <v>278321</v>
      </c>
      <c r="H57" s="43">
        <v>377207</v>
      </c>
      <c r="I57" s="43"/>
      <c r="J57"/>
      <c r="K57" s="77"/>
      <c r="L57" s="74"/>
      <c r="M57" s="75"/>
      <c r="N57" s="75"/>
    </row>
    <row r="58" spans="1:14" ht="24.75" customHeight="1" x14ac:dyDescent="0.2">
      <c r="A58" s="28" t="s">
        <v>103</v>
      </c>
      <c r="B58" s="37"/>
      <c r="C58" s="38"/>
      <c r="D58" s="39" t="s">
        <v>108</v>
      </c>
      <c r="E58" s="34" t="s">
        <v>109</v>
      </c>
      <c r="F58" s="44"/>
      <c r="G58" s="43">
        <v>0</v>
      </c>
      <c r="H58" s="43">
        <v>0</v>
      </c>
      <c r="I58" s="43"/>
      <c r="J58"/>
      <c r="K58" s="77"/>
      <c r="L58" s="74"/>
      <c r="M58" s="75"/>
      <c r="N58" s="75"/>
    </row>
    <row r="59" spans="1:14" ht="24.75" customHeight="1" x14ac:dyDescent="0.2">
      <c r="A59" s="28" t="s">
        <v>110</v>
      </c>
      <c r="B59" s="37"/>
      <c r="C59" s="38"/>
      <c r="D59" s="23" t="s">
        <v>311</v>
      </c>
      <c r="E59" s="34" t="s">
        <v>111</v>
      </c>
      <c r="F59" s="44"/>
      <c r="G59" s="36">
        <f>G60+G61+G62</f>
        <v>10060509</v>
      </c>
      <c r="H59" s="36">
        <v>191002</v>
      </c>
      <c r="I59" s="36"/>
      <c r="J59"/>
      <c r="K59" s="77"/>
      <c r="L59" s="74"/>
      <c r="M59" s="75"/>
      <c r="N59" s="75"/>
    </row>
    <row r="60" spans="1:14" ht="25.5" x14ac:dyDescent="0.2">
      <c r="A60" s="28" t="s">
        <v>112</v>
      </c>
      <c r="B60" s="37"/>
      <c r="C60" s="38"/>
      <c r="D60" s="39" t="s">
        <v>113</v>
      </c>
      <c r="E60" s="34" t="s">
        <v>114</v>
      </c>
      <c r="F60" s="44"/>
      <c r="G60" s="43">
        <v>9866557</v>
      </c>
      <c r="H60" s="43">
        <v>45285</v>
      </c>
      <c r="I60" s="43"/>
      <c r="J60"/>
      <c r="K60" s="77"/>
      <c r="L60" s="74"/>
      <c r="M60" s="75"/>
      <c r="N60" s="75"/>
    </row>
    <row r="61" spans="1:14" ht="25.5" x14ac:dyDescent="0.2">
      <c r="A61" s="28" t="s">
        <v>112</v>
      </c>
      <c r="B61" s="37"/>
      <c r="C61" s="38"/>
      <c r="D61" s="39" t="s">
        <v>115</v>
      </c>
      <c r="E61" s="34" t="s">
        <v>116</v>
      </c>
      <c r="F61" s="44"/>
      <c r="G61" s="43">
        <v>193952</v>
      </c>
      <c r="H61" s="43">
        <v>145717</v>
      </c>
      <c r="I61" s="43"/>
      <c r="J61"/>
      <c r="K61" s="77"/>
      <c r="L61" s="74"/>
      <c r="M61" s="75"/>
      <c r="N61" s="75"/>
    </row>
    <row r="62" spans="1:14" ht="38.25" x14ac:dyDescent="0.2">
      <c r="A62" s="28" t="s">
        <v>112</v>
      </c>
      <c r="B62" s="37"/>
      <c r="C62" s="38"/>
      <c r="D62" s="39" t="s">
        <v>117</v>
      </c>
      <c r="E62" s="34" t="s">
        <v>118</v>
      </c>
      <c r="F62" s="44"/>
      <c r="G62" s="43">
        <v>0</v>
      </c>
      <c r="H62" s="43">
        <v>0</v>
      </c>
      <c r="I62" s="43"/>
      <c r="J62"/>
      <c r="K62" s="77"/>
      <c r="L62" s="74"/>
      <c r="M62" s="75"/>
      <c r="N62" s="75"/>
    </row>
    <row r="63" spans="1:14" ht="24.75" customHeight="1" x14ac:dyDescent="0.2">
      <c r="A63" s="28" t="s">
        <v>119</v>
      </c>
      <c r="B63" s="37"/>
      <c r="C63" s="38"/>
      <c r="D63" s="23" t="s">
        <v>120</v>
      </c>
      <c r="E63" s="34" t="s">
        <v>121</v>
      </c>
      <c r="F63" s="44"/>
      <c r="G63" s="43">
        <v>1520000</v>
      </c>
      <c r="H63" s="43">
        <v>250832</v>
      </c>
      <c r="I63" s="43"/>
      <c r="J63"/>
      <c r="K63" s="77"/>
      <c r="L63" s="74"/>
      <c r="M63" s="75"/>
      <c r="N63" s="75"/>
    </row>
    <row r="64" spans="1:14" ht="24.75" customHeight="1" x14ac:dyDescent="0.2">
      <c r="A64" s="28" t="s">
        <v>122</v>
      </c>
      <c r="B64" s="37"/>
      <c r="C64" s="38"/>
      <c r="D64" s="23" t="s">
        <v>123</v>
      </c>
      <c r="E64" s="34" t="s">
        <v>124</v>
      </c>
      <c r="F64" s="44"/>
      <c r="G64" s="43">
        <v>1826301</v>
      </c>
      <c r="H64" s="43">
        <v>1602889</v>
      </c>
      <c r="I64" s="43"/>
      <c r="J64"/>
      <c r="K64" s="77"/>
      <c r="L64" s="74"/>
      <c r="M64" s="75"/>
      <c r="N64" s="75"/>
    </row>
    <row r="65" spans="1:14" ht="24.75" customHeight="1" x14ac:dyDescent="0.2">
      <c r="A65" s="28" t="s">
        <v>125</v>
      </c>
      <c r="B65" s="37"/>
      <c r="C65" s="38"/>
      <c r="D65" s="23" t="s">
        <v>126</v>
      </c>
      <c r="E65" s="34" t="s">
        <v>127</v>
      </c>
      <c r="F65" s="44"/>
      <c r="G65" s="43">
        <v>1016880</v>
      </c>
      <c r="H65" s="43">
        <v>7070077</v>
      </c>
      <c r="I65" s="43"/>
      <c r="J65"/>
      <c r="K65" s="77"/>
      <c r="L65" s="74"/>
      <c r="M65" s="75"/>
      <c r="N65" s="75"/>
    </row>
    <row r="66" spans="1:14" ht="13.5" customHeight="1" x14ac:dyDescent="0.2">
      <c r="A66" s="28" t="s">
        <v>128</v>
      </c>
      <c r="B66" s="37"/>
      <c r="C66" s="29" t="s">
        <v>29</v>
      </c>
      <c r="D66" s="23" t="s">
        <v>129</v>
      </c>
      <c r="E66" s="34" t="s">
        <v>130</v>
      </c>
      <c r="F66" s="44"/>
      <c r="G66" s="43">
        <v>0</v>
      </c>
      <c r="H66" s="36">
        <v>0</v>
      </c>
      <c r="I66" s="36"/>
      <c r="J66"/>
      <c r="K66" s="77"/>
      <c r="L66" s="74"/>
      <c r="M66" s="75"/>
      <c r="N66" s="75"/>
    </row>
    <row r="67" spans="1:14" ht="25.5" x14ac:dyDescent="0.2">
      <c r="A67" s="28"/>
      <c r="B67" s="37"/>
      <c r="C67" s="29" t="s">
        <v>38</v>
      </c>
      <c r="D67" s="23" t="s">
        <v>131</v>
      </c>
      <c r="E67" s="34" t="s">
        <v>132</v>
      </c>
      <c r="F67" s="44"/>
      <c r="G67" s="36">
        <f>G68+G69</f>
        <v>2078584</v>
      </c>
      <c r="H67" s="36">
        <v>1905893</v>
      </c>
      <c r="I67" s="36"/>
      <c r="J67"/>
      <c r="K67" s="77"/>
      <c r="L67" s="74"/>
      <c r="M67" s="75"/>
      <c r="N67" s="75"/>
    </row>
    <row r="68" spans="1:14" x14ac:dyDescent="0.2">
      <c r="A68" s="28" t="s">
        <v>133</v>
      </c>
      <c r="B68" s="37"/>
      <c r="C68" s="29"/>
      <c r="D68" s="23" t="s">
        <v>134</v>
      </c>
      <c r="E68" s="34" t="s">
        <v>135</v>
      </c>
      <c r="F68" s="44"/>
      <c r="G68" s="36">
        <v>2004570</v>
      </c>
      <c r="H68" s="36">
        <v>1875705</v>
      </c>
      <c r="I68" s="36"/>
      <c r="J68"/>
      <c r="K68" s="77"/>
      <c r="L68" s="74"/>
      <c r="M68" s="75"/>
      <c r="N68" s="75"/>
    </row>
    <row r="69" spans="1:14" ht="24" customHeight="1" x14ac:dyDescent="0.2">
      <c r="A69" s="28" t="s">
        <v>136</v>
      </c>
      <c r="B69" s="37"/>
      <c r="C69" s="29"/>
      <c r="D69" s="23" t="s">
        <v>137</v>
      </c>
      <c r="E69" s="34" t="s">
        <v>138</v>
      </c>
      <c r="F69" s="44"/>
      <c r="G69" s="36">
        <v>74014</v>
      </c>
      <c r="H69" s="36">
        <v>30188</v>
      </c>
      <c r="I69" s="36"/>
      <c r="J69"/>
      <c r="K69" s="77"/>
      <c r="L69" s="74"/>
      <c r="M69" s="75"/>
      <c r="N69" s="75"/>
    </row>
    <row r="70" spans="1:14" ht="38.25" x14ac:dyDescent="0.2">
      <c r="A70" s="28"/>
      <c r="B70" s="37"/>
      <c r="C70" s="29" t="s">
        <v>42</v>
      </c>
      <c r="D70" s="23" t="s">
        <v>312</v>
      </c>
      <c r="E70" s="34" t="s">
        <v>139</v>
      </c>
      <c r="F70" s="44"/>
      <c r="G70" s="36">
        <f>G71+G72+G73</f>
        <v>691953</v>
      </c>
      <c r="H70" s="36">
        <v>918697</v>
      </c>
      <c r="I70" s="36"/>
      <c r="J70"/>
      <c r="K70" s="77"/>
      <c r="L70" s="74"/>
      <c r="M70" s="75"/>
      <c r="N70" s="75"/>
    </row>
    <row r="71" spans="1:14" ht="24" customHeight="1" x14ac:dyDescent="0.2">
      <c r="A71" s="28" t="s">
        <v>140</v>
      </c>
      <c r="B71" s="37"/>
      <c r="C71" s="38"/>
      <c r="D71" s="23" t="s">
        <v>141</v>
      </c>
      <c r="E71" s="34" t="s">
        <v>142</v>
      </c>
      <c r="F71" s="44"/>
      <c r="G71" s="36">
        <v>184815</v>
      </c>
      <c r="H71" s="36">
        <v>128520</v>
      </c>
      <c r="I71" s="36"/>
      <c r="J71"/>
      <c r="K71" s="77"/>
      <c r="L71" s="74"/>
      <c r="M71" s="75"/>
      <c r="N71" s="75"/>
    </row>
    <row r="72" spans="1:14" ht="37.5" customHeight="1" x14ac:dyDescent="0.2">
      <c r="A72" s="28" t="s">
        <v>143</v>
      </c>
      <c r="B72" s="37"/>
      <c r="C72" s="38"/>
      <c r="D72" s="23" t="s">
        <v>144</v>
      </c>
      <c r="E72" s="34" t="s">
        <v>145</v>
      </c>
      <c r="F72" s="44"/>
      <c r="G72" s="36">
        <v>504619</v>
      </c>
      <c r="H72" s="36">
        <v>787977</v>
      </c>
      <c r="I72" s="36"/>
      <c r="J72"/>
      <c r="K72" s="77"/>
      <c r="L72" s="74"/>
      <c r="M72" s="75"/>
      <c r="N72" s="75"/>
    </row>
    <row r="73" spans="1:14" ht="37.5" customHeight="1" x14ac:dyDescent="0.2">
      <c r="A73" s="28" t="s">
        <v>146</v>
      </c>
      <c r="B73" s="37"/>
      <c r="C73" s="38"/>
      <c r="D73" s="23" t="s">
        <v>147</v>
      </c>
      <c r="E73" s="34" t="s">
        <v>148</v>
      </c>
      <c r="F73" s="44"/>
      <c r="G73" s="36">
        <v>2519</v>
      </c>
      <c r="H73" s="36">
        <v>2200</v>
      </c>
      <c r="I73" s="36"/>
      <c r="J73"/>
      <c r="K73" s="77"/>
      <c r="L73" s="74"/>
      <c r="M73" s="75"/>
      <c r="N73" s="75"/>
    </row>
    <row r="74" spans="1:14" ht="17.100000000000001" customHeight="1" x14ac:dyDescent="0.2">
      <c r="A74" s="28"/>
      <c r="B74" s="22" t="s">
        <v>149</v>
      </c>
      <c r="C74" s="22"/>
      <c r="D74" s="23" t="s">
        <v>313</v>
      </c>
      <c r="E74" s="34" t="s">
        <v>150</v>
      </c>
      <c r="F74" s="44"/>
      <c r="G74" s="36">
        <f>G22+G23+G44</f>
        <v>31774233</v>
      </c>
      <c r="H74" s="36">
        <v>28778120</v>
      </c>
      <c r="I74" s="36"/>
      <c r="J74"/>
      <c r="K74" s="77"/>
      <c r="L74" s="74"/>
      <c r="M74" s="75"/>
      <c r="N74" s="75"/>
    </row>
    <row r="75" spans="1:14" ht="16.5" customHeight="1" x14ac:dyDescent="0.2">
      <c r="A75" s="28" t="s">
        <v>151</v>
      </c>
      <c r="B75" s="22" t="s">
        <v>152</v>
      </c>
      <c r="C75" s="22"/>
      <c r="D75" s="23" t="s">
        <v>153</v>
      </c>
      <c r="E75" s="34" t="s">
        <v>314</v>
      </c>
      <c r="F75" s="44"/>
      <c r="G75" s="36">
        <v>113777</v>
      </c>
      <c r="H75" s="36">
        <v>167267</v>
      </c>
      <c r="I75" s="36"/>
      <c r="J75"/>
      <c r="K75" s="77"/>
      <c r="L75" s="74"/>
      <c r="M75" s="75"/>
      <c r="N75" s="75"/>
    </row>
    <row r="76" spans="1:14" x14ac:dyDescent="0.2">
      <c r="A76" s="1"/>
      <c r="B76" s="2"/>
      <c r="C76" s="2"/>
      <c r="D76" s="3"/>
      <c r="E76" s="3"/>
      <c r="F76" s="3"/>
      <c r="G76" s="69"/>
      <c r="H76" s="5"/>
    </row>
    <row r="77" spans="1:14" x14ac:dyDescent="0.2">
      <c r="F77" s="4"/>
      <c r="G77" s="76"/>
      <c r="H77" s="5"/>
    </row>
    <row r="78" spans="1:14" x14ac:dyDescent="0.2">
      <c r="A78" s="1"/>
      <c r="B78" s="2"/>
      <c r="C78" s="2"/>
      <c r="D78" s="3"/>
      <c r="E78" s="3"/>
      <c r="F78" s="4"/>
      <c r="G78" s="67"/>
      <c r="H78" s="5"/>
    </row>
    <row r="79" spans="1:14" s="3" customFormat="1" x14ac:dyDescent="0.2">
      <c r="A79" s="1"/>
      <c r="B79" s="2"/>
      <c r="C79" s="2"/>
      <c r="F79" s="4"/>
      <c r="G79" s="67"/>
      <c r="H79" s="5"/>
      <c r="L79" s="72"/>
    </row>
    <row r="80" spans="1:14" s="3" customFormat="1" x14ac:dyDescent="0.2">
      <c r="A80" s="1"/>
      <c r="B80" s="2"/>
      <c r="C80" s="2"/>
      <c r="F80" s="4"/>
      <c r="G80" s="67"/>
      <c r="H80" s="5"/>
      <c r="L80" s="72"/>
    </row>
    <row r="81" spans="1:12" s="3" customFormat="1" x14ac:dyDescent="0.2">
      <c r="A81" s="1"/>
      <c r="B81" s="2"/>
      <c r="C81" s="2"/>
      <c r="F81" s="4"/>
      <c r="G81" s="67"/>
      <c r="H81" s="5"/>
      <c r="L81" s="72"/>
    </row>
    <row r="82" spans="1:12" s="3" customFormat="1" x14ac:dyDescent="0.2">
      <c r="A82" s="1"/>
      <c r="B82" s="2"/>
      <c r="C82" s="2"/>
      <c r="F82" s="4"/>
      <c r="G82" s="67"/>
      <c r="H82" s="5"/>
      <c r="L82" s="72"/>
    </row>
    <row r="83" spans="1:12" s="3" customFormat="1" x14ac:dyDescent="0.2">
      <c r="A83" s="1"/>
      <c r="B83" s="2"/>
      <c r="C83" s="2"/>
      <c r="F83" s="4"/>
      <c r="G83" s="71"/>
      <c r="H83" s="5"/>
      <c r="L83" s="72"/>
    </row>
    <row r="84" spans="1:12" s="3" customFormat="1" x14ac:dyDescent="0.2">
      <c r="A84" s="1"/>
      <c r="B84" s="2"/>
      <c r="C84" s="2"/>
      <c r="F84" s="4"/>
      <c r="G84" s="67"/>
      <c r="H84" s="5"/>
      <c r="L84" s="72"/>
    </row>
    <row r="85" spans="1:12" s="3" customFormat="1" x14ac:dyDescent="0.2">
      <c r="A85" s="1"/>
      <c r="B85" s="2"/>
      <c r="C85" s="2"/>
      <c r="F85" s="4"/>
      <c r="G85" s="67"/>
      <c r="H85" s="5"/>
      <c r="L85" s="72"/>
    </row>
    <row r="86" spans="1:12" s="3" customFormat="1" x14ac:dyDescent="0.2">
      <c r="A86" s="1"/>
      <c r="B86" s="2"/>
      <c r="C86" s="2"/>
      <c r="F86" s="4"/>
      <c r="G86" s="67"/>
      <c r="H86" s="5"/>
      <c r="L86" s="72"/>
    </row>
    <row r="87" spans="1:12" s="3" customFormat="1" x14ac:dyDescent="0.2">
      <c r="A87" s="1"/>
      <c r="B87" s="2"/>
      <c r="C87" s="2"/>
      <c r="F87" s="4"/>
      <c r="G87" s="67"/>
      <c r="H87" s="5"/>
      <c r="L87" s="72"/>
    </row>
    <row r="88" spans="1:12" s="3" customFormat="1" x14ac:dyDescent="0.2">
      <c r="A88" s="1"/>
      <c r="B88" s="2"/>
      <c r="C88" s="2"/>
      <c r="F88" s="4"/>
      <c r="G88" s="67"/>
      <c r="H88" s="5"/>
      <c r="L88" s="72"/>
    </row>
    <row r="89" spans="1:12" s="3" customFormat="1" x14ac:dyDescent="0.2">
      <c r="A89" s="1"/>
      <c r="B89" s="2"/>
      <c r="C89" s="2"/>
      <c r="F89" s="4"/>
      <c r="G89" s="67"/>
      <c r="H89" s="5"/>
      <c r="L89" s="72"/>
    </row>
    <row r="90" spans="1:12" s="3" customFormat="1" x14ac:dyDescent="0.2">
      <c r="A90" s="1"/>
      <c r="B90" s="2"/>
      <c r="C90" s="2"/>
      <c r="F90" s="4"/>
      <c r="G90" s="67"/>
      <c r="H90" s="5"/>
      <c r="L90" s="72"/>
    </row>
    <row r="91" spans="1:12" s="3" customFormat="1" x14ac:dyDescent="0.2">
      <c r="A91" s="1"/>
      <c r="B91" s="2"/>
      <c r="C91" s="2"/>
      <c r="F91" s="4"/>
      <c r="G91" s="67"/>
      <c r="H91" s="5"/>
      <c r="L91" s="72"/>
    </row>
    <row r="92" spans="1:12" s="3" customFormat="1" x14ac:dyDescent="0.2">
      <c r="A92" s="1"/>
      <c r="B92" s="2"/>
      <c r="C92" s="2"/>
      <c r="F92" s="4"/>
      <c r="G92" s="67"/>
      <c r="H92" s="5"/>
      <c r="L92" s="72"/>
    </row>
    <row r="93" spans="1:12" s="3" customFormat="1" x14ac:dyDescent="0.2">
      <c r="A93" s="1"/>
      <c r="B93" s="2"/>
      <c r="C93" s="2"/>
      <c r="F93" s="4"/>
      <c r="G93" s="67"/>
      <c r="H93" s="5"/>
      <c r="L93" s="72"/>
    </row>
    <row r="94" spans="1:12" s="3" customFormat="1" x14ac:dyDescent="0.2">
      <c r="A94" s="1"/>
      <c r="B94" s="2"/>
      <c r="C94" s="2"/>
      <c r="F94" s="4"/>
      <c r="G94" s="67"/>
      <c r="H94" s="5"/>
      <c r="L94" s="72"/>
    </row>
    <row r="95" spans="1:12" s="3" customFormat="1" x14ac:dyDescent="0.2">
      <c r="A95" s="1"/>
      <c r="B95" s="2"/>
      <c r="C95" s="2"/>
      <c r="F95" s="4"/>
      <c r="G95" s="67"/>
      <c r="H95" s="5"/>
      <c r="L95" s="72"/>
    </row>
    <row r="96" spans="1:12" s="3" customFormat="1" x14ac:dyDescent="0.2">
      <c r="A96" s="1"/>
      <c r="B96" s="2"/>
      <c r="C96" s="2"/>
      <c r="F96" s="4"/>
      <c r="G96" s="67"/>
      <c r="H96" s="5"/>
      <c r="L96" s="72"/>
    </row>
    <row r="97" spans="1:12" s="3" customFormat="1" x14ac:dyDescent="0.2">
      <c r="A97" s="1"/>
      <c r="B97" s="2"/>
      <c r="C97" s="2"/>
      <c r="F97" s="4"/>
      <c r="G97" s="67"/>
      <c r="H97" s="5"/>
      <c r="L97" s="72"/>
    </row>
    <row r="98" spans="1:12" s="3" customFormat="1" x14ac:dyDescent="0.2">
      <c r="A98" s="1"/>
      <c r="B98" s="2"/>
      <c r="C98" s="2"/>
      <c r="F98" s="4"/>
      <c r="G98" s="67"/>
      <c r="H98" s="5"/>
      <c r="L98" s="72"/>
    </row>
    <row r="99" spans="1:12" s="3" customFormat="1" x14ac:dyDescent="0.2">
      <c r="A99" s="1"/>
      <c r="B99" s="2"/>
      <c r="C99" s="2"/>
      <c r="F99" s="4"/>
      <c r="G99" s="67"/>
      <c r="H99" s="5"/>
      <c r="L99" s="72"/>
    </row>
    <row r="100" spans="1:12" s="3" customFormat="1" x14ac:dyDescent="0.2">
      <c r="A100" s="1"/>
      <c r="B100" s="2"/>
      <c r="C100" s="2"/>
      <c r="F100" s="4"/>
      <c r="G100" s="67"/>
      <c r="H100" s="5"/>
      <c r="L100" s="72"/>
    </row>
    <row r="101" spans="1:12" s="3" customFormat="1" x14ac:dyDescent="0.2">
      <c r="A101" s="1"/>
      <c r="B101" s="2"/>
      <c r="C101" s="2"/>
      <c r="F101" s="4"/>
      <c r="G101" s="67"/>
      <c r="H101" s="5"/>
      <c r="L101" s="72"/>
    </row>
    <row r="102" spans="1:12" s="3" customFormat="1" x14ac:dyDescent="0.2">
      <c r="A102" s="1"/>
      <c r="B102" s="2"/>
      <c r="C102" s="2"/>
      <c r="F102" s="4"/>
      <c r="G102" s="67"/>
      <c r="H102" s="5"/>
      <c r="L102" s="72"/>
    </row>
    <row r="103" spans="1:12" s="3" customFormat="1" x14ac:dyDescent="0.2">
      <c r="A103" s="1"/>
      <c r="B103" s="2"/>
      <c r="C103" s="2"/>
      <c r="F103" s="4"/>
      <c r="G103" s="67"/>
      <c r="H103" s="5"/>
      <c r="L103" s="72"/>
    </row>
    <row r="104" spans="1:12" s="3" customFormat="1" x14ac:dyDescent="0.2">
      <c r="A104" s="1"/>
      <c r="B104" s="2"/>
      <c r="C104" s="2"/>
      <c r="F104" s="4"/>
      <c r="G104" s="67"/>
      <c r="H104" s="5"/>
      <c r="L104" s="72"/>
    </row>
    <row r="105" spans="1:12" s="3" customFormat="1" x14ac:dyDescent="0.2">
      <c r="A105" s="1"/>
      <c r="B105" s="2"/>
      <c r="C105" s="2"/>
      <c r="F105" s="4"/>
      <c r="G105" s="67"/>
      <c r="H105" s="5"/>
      <c r="L105" s="72"/>
    </row>
    <row r="106" spans="1:12" s="3" customFormat="1" x14ac:dyDescent="0.2">
      <c r="A106" s="1"/>
      <c r="B106" s="2"/>
      <c r="C106" s="2"/>
      <c r="F106" s="4"/>
      <c r="G106" s="67"/>
      <c r="H106" s="5"/>
      <c r="L106" s="72"/>
    </row>
    <row r="107" spans="1:12" s="3" customFormat="1" x14ac:dyDescent="0.2">
      <c r="A107" s="1"/>
      <c r="B107" s="2"/>
      <c r="C107" s="2"/>
      <c r="F107" s="4"/>
      <c r="G107" s="67"/>
      <c r="H107" s="5"/>
      <c r="L107" s="72"/>
    </row>
    <row r="108" spans="1:12" s="3" customFormat="1" x14ac:dyDescent="0.2">
      <c r="A108" s="1"/>
      <c r="B108" s="2"/>
      <c r="C108" s="2"/>
      <c r="F108" s="4"/>
      <c r="G108" s="67"/>
      <c r="H108" s="5"/>
      <c r="L108" s="72"/>
    </row>
    <row r="109" spans="1:12" s="3" customFormat="1" x14ac:dyDescent="0.2">
      <c r="A109" s="1"/>
      <c r="B109" s="2"/>
      <c r="C109" s="2"/>
      <c r="F109" s="4"/>
      <c r="G109" s="67"/>
      <c r="H109" s="5"/>
      <c r="L109" s="72"/>
    </row>
    <row r="110" spans="1:12" s="3" customFormat="1" x14ac:dyDescent="0.2">
      <c r="A110" s="1"/>
      <c r="B110" s="2"/>
      <c r="C110" s="2"/>
      <c r="F110" s="4"/>
      <c r="G110" s="67"/>
      <c r="H110" s="5"/>
      <c r="L110" s="72"/>
    </row>
    <row r="111" spans="1:12" s="3" customFormat="1" x14ac:dyDescent="0.2">
      <c r="A111" s="1"/>
      <c r="B111" s="2"/>
      <c r="C111" s="2"/>
      <c r="F111" s="4"/>
      <c r="G111" s="67"/>
      <c r="H111" s="5"/>
      <c r="L111" s="72"/>
    </row>
    <row r="112" spans="1:12" s="3" customFormat="1" x14ac:dyDescent="0.2">
      <c r="A112" s="1"/>
      <c r="B112" s="2"/>
      <c r="C112" s="2"/>
      <c r="F112" s="4"/>
      <c r="G112" s="67"/>
      <c r="H112" s="5"/>
      <c r="L112" s="72"/>
    </row>
    <row r="113" spans="1:12" s="3" customFormat="1" x14ac:dyDescent="0.2">
      <c r="A113" s="1"/>
      <c r="B113" s="2"/>
      <c r="C113" s="2"/>
      <c r="F113" s="4"/>
      <c r="G113" s="67"/>
      <c r="H113" s="5"/>
      <c r="L113" s="72"/>
    </row>
    <row r="114" spans="1:12" s="3" customFormat="1" x14ac:dyDescent="0.2">
      <c r="A114" s="1"/>
      <c r="B114" s="2"/>
      <c r="C114" s="2"/>
      <c r="F114" s="4"/>
      <c r="G114" s="67"/>
      <c r="H114" s="5"/>
      <c r="L114" s="72"/>
    </row>
    <row r="115" spans="1:12" s="3" customFormat="1" x14ac:dyDescent="0.2">
      <c r="A115" s="1"/>
      <c r="B115" s="2"/>
      <c r="C115" s="2"/>
      <c r="F115" s="4"/>
      <c r="G115" s="67"/>
      <c r="H115" s="5"/>
      <c r="L115" s="72"/>
    </row>
    <row r="116" spans="1:12" s="3" customFormat="1" x14ac:dyDescent="0.2">
      <c r="A116" s="1"/>
      <c r="B116" s="2"/>
      <c r="C116" s="2"/>
      <c r="F116" s="4"/>
      <c r="G116" s="67"/>
      <c r="H116" s="5"/>
      <c r="L116" s="72"/>
    </row>
    <row r="117" spans="1:12" s="3" customFormat="1" x14ac:dyDescent="0.2">
      <c r="A117" s="1"/>
      <c r="B117" s="2"/>
      <c r="C117" s="2"/>
      <c r="F117" s="4"/>
      <c r="G117" s="67"/>
      <c r="H117" s="5"/>
      <c r="L117" s="72"/>
    </row>
    <row r="118" spans="1:12" s="3" customFormat="1" x14ac:dyDescent="0.2">
      <c r="A118" s="1"/>
      <c r="B118" s="2"/>
      <c r="C118" s="2"/>
      <c r="F118" s="4"/>
      <c r="G118" s="67"/>
      <c r="H118" s="5"/>
      <c r="L118" s="72"/>
    </row>
    <row r="119" spans="1:12" s="3" customFormat="1" x14ac:dyDescent="0.2">
      <c r="A119" s="1"/>
      <c r="B119" s="2"/>
      <c r="C119" s="2"/>
      <c r="F119" s="4"/>
      <c r="G119" s="67"/>
      <c r="H119" s="5"/>
      <c r="L119" s="72"/>
    </row>
    <row r="120" spans="1:12" s="3" customFormat="1" x14ac:dyDescent="0.2">
      <c r="A120" s="1"/>
      <c r="B120" s="2"/>
      <c r="C120" s="2"/>
      <c r="F120" s="4"/>
      <c r="G120" s="67"/>
      <c r="H120" s="5"/>
      <c r="L120" s="72"/>
    </row>
    <row r="121" spans="1:12" s="3" customFormat="1" x14ac:dyDescent="0.2">
      <c r="A121" s="1"/>
      <c r="B121" s="2"/>
      <c r="C121" s="2"/>
      <c r="F121" s="4"/>
      <c r="G121" s="67"/>
      <c r="H121" s="5"/>
      <c r="L121" s="72"/>
    </row>
    <row r="122" spans="1:12" s="3" customFormat="1" x14ac:dyDescent="0.2">
      <c r="A122" s="1"/>
      <c r="B122" s="2"/>
      <c r="C122" s="2"/>
      <c r="F122" s="4"/>
      <c r="G122" s="67"/>
      <c r="H122" s="5"/>
      <c r="L122" s="72"/>
    </row>
    <row r="123" spans="1:12" s="3" customFormat="1" x14ac:dyDescent="0.2">
      <c r="A123" s="1"/>
      <c r="B123" s="2"/>
      <c r="C123" s="2"/>
      <c r="F123" s="4"/>
      <c r="G123" s="67"/>
      <c r="H123" s="5"/>
      <c r="L123" s="72"/>
    </row>
    <row r="124" spans="1:12" s="3" customFormat="1" x14ac:dyDescent="0.2">
      <c r="A124" s="1"/>
      <c r="B124" s="2"/>
      <c r="C124" s="2"/>
      <c r="F124" s="4"/>
      <c r="G124" s="67"/>
      <c r="H124" s="5"/>
      <c r="L124" s="72"/>
    </row>
    <row r="125" spans="1:12" s="3" customFormat="1" x14ac:dyDescent="0.2">
      <c r="A125" s="1"/>
      <c r="B125" s="2"/>
      <c r="C125" s="2"/>
      <c r="F125" s="4"/>
      <c r="G125" s="67"/>
      <c r="H125" s="5"/>
      <c r="L125" s="72"/>
    </row>
    <row r="126" spans="1:12" s="3" customFormat="1" x14ac:dyDescent="0.2">
      <c r="A126" s="1"/>
      <c r="B126" s="2"/>
      <c r="C126" s="2"/>
      <c r="F126" s="4"/>
      <c r="G126" s="67"/>
      <c r="H126" s="5"/>
      <c r="L126" s="72"/>
    </row>
    <row r="127" spans="1:12" s="3" customFormat="1" x14ac:dyDescent="0.2">
      <c r="A127" s="1"/>
      <c r="B127" s="2"/>
      <c r="C127" s="2"/>
      <c r="F127" s="4"/>
      <c r="G127" s="67"/>
      <c r="H127" s="5"/>
      <c r="L127" s="72"/>
    </row>
    <row r="128" spans="1:12" s="3" customFormat="1" x14ac:dyDescent="0.2">
      <c r="A128" s="1"/>
      <c r="B128" s="2"/>
      <c r="C128" s="2"/>
      <c r="F128" s="4"/>
      <c r="G128" s="67"/>
      <c r="H128" s="5"/>
      <c r="L128" s="72"/>
    </row>
    <row r="129" spans="1:12" s="3" customFormat="1" x14ac:dyDescent="0.2">
      <c r="A129" s="1"/>
      <c r="B129" s="2"/>
      <c r="C129" s="2"/>
      <c r="F129" s="4"/>
      <c r="G129" s="67"/>
      <c r="H129" s="5"/>
      <c r="L129" s="72"/>
    </row>
    <row r="130" spans="1:12" s="3" customFormat="1" x14ac:dyDescent="0.2">
      <c r="A130" s="1"/>
      <c r="B130" s="2"/>
      <c r="C130" s="2"/>
      <c r="F130" s="4"/>
      <c r="G130" s="67"/>
      <c r="H130" s="5"/>
      <c r="L130" s="72"/>
    </row>
    <row r="131" spans="1:12" s="3" customFormat="1" x14ac:dyDescent="0.2">
      <c r="A131" s="1"/>
      <c r="B131" s="2"/>
      <c r="C131" s="2"/>
      <c r="F131" s="4"/>
      <c r="G131" s="67"/>
      <c r="H131" s="5"/>
      <c r="L131" s="72"/>
    </row>
    <row r="132" spans="1:12" s="3" customFormat="1" x14ac:dyDescent="0.2">
      <c r="A132" s="1"/>
      <c r="B132" s="2"/>
      <c r="C132" s="2"/>
      <c r="F132" s="4"/>
      <c r="G132" s="67"/>
      <c r="H132" s="5"/>
      <c r="L132" s="72"/>
    </row>
    <row r="133" spans="1:12" s="3" customFormat="1" x14ac:dyDescent="0.2">
      <c r="A133" s="1"/>
      <c r="B133" s="2"/>
      <c r="C133" s="2"/>
      <c r="F133" s="4"/>
      <c r="G133" s="67"/>
      <c r="H133" s="5"/>
      <c r="L133" s="72"/>
    </row>
    <row r="134" spans="1:12" s="3" customFormat="1" x14ac:dyDescent="0.2">
      <c r="A134" s="1"/>
      <c r="B134" s="2"/>
      <c r="C134" s="2"/>
      <c r="F134" s="4"/>
      <c r="G134" s="67"/>
      <c r="H134" s="5"/>
      <c r="L134" s="72"/>
    </row>
    <row r="135" spans="1:12" s="3" customFormat="1" x14ac:dyDescent="0.2">
      <c r="A135" s="1"/>
      <c r="B135" s="2"/>
      <c r="C135" s="2"/>
      <c r="F135" s="4"/>
      <c r="G135" s="67"/>
      <c r="H135" s="5"/>
      <c r="L135" s="72"/>
    </row>
    <row r="136" spans="1:12" s="3" customFormat="1" x14ac:dyDescent="0.2">
      <c r="A136" s="1"/>
      <c r="B136" s="2"/>
      <c r="C136" s="2"/>
      <c r="F136" s="4"/>
      <c r="G136" s="67"/>
      <c r="H136" s="5"/>
      <c r="L136" s="72"/>
    </row>
    <row r="137" spans="1:12" s="3" customFormat="1" x14ac:dyDescent="0.2">
      <c r="A137" s="1"/>
      <c r="B137" s="2"/>
      <c r="C137" s="2"/>
      <c r="F137" s="4"/>
      <c r="G137" s="67"/>
      <c r="H137" s="5"/>
      <c r="L137" s="72"/>
    </row>
    <row r="138" spans="1:12" s="3" customFormat="1" x14ac:dyDescent="0.2">
      <c r="A138" s="1"/>
      <c r="B138" s="2"/>
      <c r="C138" s="2"/>
      <c r="F138" s="4"/>
      <c r="G138" s="67"/>
      <c r="H138" s="5"/>
      <c r="L138" s="72"/>
    </row>
    <row r="139" spans="1:12" s="3" customFormat="1" x14ac:dyDescent="0.2">
      <c r="A139" s="1"/>
      <c r="B139" s="2"/>
      <c r="C139" s="2"/>
      <c r="F139" s="4"/>
      <c r="G139" s="67"/>
      <c r="H139" s="5"/>
      <c r="L139" s="72"/>
    </row>
    <row r="140" spans="1:12" s="3" customFormat="1" x14ac:dyDescent="0.2">
      <c r="A140" s="1"/>
      <c r="B140" s="2"/>
      <c r="C140" s="2"/>
      <c r="F140" s="4"/>
      <c r="G140" s="67"/>
      <c r="H140" s="5"/>
      <c r="L140" s="72"/>
    </row>
    <row r="141" spans="1:12" s="3" customFormat="1" x14ac:dyDescent="0.2">
      <c r="A141" s="1"/>
      <c r="B141" s="2"/>
      <c r="C141" s="2"/>
      <c r="F141" s="4"/>
      <c r="G141" s="67"/>
      <c r="H141" s="5"/>
      <c r="L141" s="72"/>
    </row>
    <row r="142" spans="1:12" s="3" customFormat="1" x14ac:dyDescent="0.2">
      <c r="A142" s="1"/>
      <c r="B142" s="2"/>
      <c r="C142" s="2"/>
      <c r="F142" s="4"/>
      <c r="G142" s="67"/>
      <c r="H142" s="5"/>
      <c r="L142" s="72"/>
    </row>
    <row r="143" spans="1:12" s="3" customFormat="1" x14ac:dyDescent="0.2">
      <c r="A143" s="1"/>
      <c r="B143" s="2"/>
      <c r="C143" s="2"/>
      <c r="F143" s="4"/>
      <c r="G143" s="67"/>
      <c r="H143" s="5"/>
      <c r="L143" s="72"/>
    </row>
    <row r="144" spans="1:12" s="3" customFormat="1" x14ac:dyDescent="0.2">
      <c r="A144" s="1"/>
      <c r="B144" s="2"/>
      <c r="C144" s="2"/>
      <c r="F144" s="4"/>
      <c r="G144" s="67"/>
      <c r="H144" s="5"/>
      <c r="L144" s="72"/>
    </row>
    <row r="145" spans="1:12" s="3" customFormat="1" x14ac:dyDescent="0.2">
      <c r="A145" s="1"/>
      <c r="B145" s="2"/>
      <c r="C145" s="2"/>
      <c r="F145" s="4"/>
      <c r="G145" s="67"/>
      <c r="H145" s="5"/>
      <c r="L145" s="72"/>
    </row>
    <row r="146" spans="1:12" s="3" customFormat="1" x14ac:dyDescent="0.2">
      <c r="A146" s="1"/>
      <c r="B146" s="2"/>
      <c r="C146" s="2"/>
      <c r="F146" s="4"/>
      <c r="G146" s="67"/>
      <c r="H146" s="5"/>
      <c r="L146" s="72"/>
    </row>
    <row r="147" spans="1:12" s="3" customFormat="1" x14ac:dyDescent="0.2">
      <c r="A147" s="1"/>
      <c r="B147" s="2"/>
      <c r="C147" s="2"/>
      <c r="F147" s="4"/>
      <c r="G147" s="67"/>
      <c r="H147" s="5"/>
      <c r="L147" s="72"/>
    </row>
    <row r="148" spans="1:12" s="3" customFormat="1" x14ac:dyDescent="0.2">
      <c r="A148" s="1"/>
      <c r="B148" s="2"/>
      <c r="C148" s="2"/>
      <c r="F148" s="4"/>
      <c r="G148" s="67"/>
      <c r="H148" s="5"/>
      <c r="L148" s="72"/>
    </row>
    <row r="149" spans="1:12" s="3" customFormat="1" x14ac:dyDescent="0.2">
      <c r="A149" s="1"/>
      <c r="B149" s="2"/>
      <c r="C149" s="2"/>
      <c r="F149" s="4"/>
      <c r="G149" s="67"/>
      <c r="H149" s="5"/>
      <c r="L149" s="72"/>
    </row>
    <row r="150" spans="1:12" s="3" customFormat="1" x14ac:dyDescent="0.2">
      <c r="A150" s="1"/>
      <c r="B150" s="2"/>
      <c r="C150" s="2"/>
      <c r="F150" s="4"/>
      <c r="G150" s="67"/>
      <c r="H150" s="5"/>
      <c r="L150" s="72"/>
    </row>
    <row r="151" spans="1:12" s="3" customFormat="1" x14ac:dyDescent="0.2">
      <c r="A151" s="1"/>
      <c r="B151" s="2"/>
      <c r="C151" s="2"/>
      <c r="F151" s="4"/>
      <c r="G151" s="67"/>
      <c r="H151" s="5"/>
      <c r="L151" s="72"/>
    </row>
    <row r="152" spans="1:12" s="3" customFormat="1" x14ac:dyDescent="0.2">
      <c r="A152" s="1"/>
      <c r="B152" s="2"/>
      <c r="C152" s="2"/>
      <c r="F152" s="4"/>
      <c r="G152" s="67"/>
      <c r="H152" s="5"/>
      <c r="L152" s="72"/>
    </row>
    <row r="153" spans="1:12" s="3" customFormat="1" x14ac:dyDescent="0.2">
      <c r="A153" s="1"/>
      <c r="B153" s="2"/>
      <c r="C153" s="2"/>
      <c r="F153" s="4"/>
      <c r="G153" s="67"/>
      <c r="H153" s="5"/>
      <c r="L153" s="72"/>
    </row>
  </sheetData>
  <mergeCells count="18">
    <mergeCell ref="A13:F13"/>
    <mergeCell ref="A2:D2"/>
    <mergeCell ref="A3:D3"/>
    <mergeCell ref="A4:D4"/>
    <mergeCell ref="A5:D5"/>
    <mergeCell ref="A6:D6"/>
    <mergeCell ref="B20:D20"/>
    <mergeCell ref="B21:D21"/>
    <mergeCell ref="A14:H14"/>
    <mergeCell ref="A15:H15"/>
    <mergeCell ref="A17:A19"/>
    <mergeCell ref="B17:D19"/>
    <mergeCell ref="E17:E19"/>
    <mergeCell ref="F17:F19"/>
    <mergeCell ref="G18:G19"/>
    <mergeCell ref="G16:H16"/>
    <mergeCell ref="H18:I18"/>
    <mergeCell ref="G17:I17"/>
  </mergeCells>
  <pageMargins left="0.11811023622047245" right="0.11811023622047245" top="0.74803149606299213" bottom="0.74803149606299213" header="0.31496062992125984" footer="0.31496062992125984"/>
  <pageSetup paperSize="9" scale="86" orientation="portrait" r:id="rId1"/>
  <rowBreaks count="1" manualBreakCount="1">
    <brk id="43" max="16383" man="1"/>
  </rowBreaks>
  <colBreaks count="1" manualBreakCount="1">
    <brk id="9" max="74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autoPict="0" r:id="rId5">
            <anchor moveWithCells="1">
              <from>
                <xdr:col>0</xdr:col>
                <xdr:colOff>180975</xdr:colOff>
                <xdr:row>1</xdr:row>
                <xdr:rowOff>19050</xdr:rowOff>
              </from>
              <to>
                <xdr:col>7</xdr:col>
                <xdr:colOff>695325</xdr:colOff>
                <xdr:row>11</xdr:row>
                <xdr:rowOff>66675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zoomScaleNormal="100" workbookViewId="0">
      <selection activeCell="H4" sqref="H4:I4"/>
    </sheetView>
  </sheetViews>
  <sheetFormatPr defaultRowHeight="13.5" x14ac:dyDescent="0.2"/>
  <cols>
    <col min="1" max="1" width="13.625" style="9" customWidth="1"/>
    <col min="2" max="2" width="2.25" style="9" customWidth="1"/>
    <col min="3" max="3" width="4.75" style="10" customWidth="1"/>
    <col min="4" max="4" width="40.25" style="9" customWidth="1"/>
    <col min="5" max="5" width="5.25" style="65" customWidth="1"/>
    <col min="6" max="6" width="7.875" style="9" customWidth="1"/>
    <col min="7" max="7" width="11.75" style="9" customWidth="1"/>
    <col min="8" max="8" width="11.75" style="66" customWidth="1"/>
    <col min="9" max="9" width="11.75" style="3" customWidth="1"/>
    <col min="10" max="10" width="10.25" style="9" bestFit="1" customWidth="1"/>
    <col min="11" max="251" width="9" style="9"/>
    <col min="252" max="252" width="13.625" style="9" customWidth="1"/>
    <col min="253" max="253" width="2.25" style="9" customWidth="1"/>
    <col min="254" max="254" width="4.75" style="9" customWidth="1"/>
    <col min="255" max="255" width="40.25" style="9" customWidth="1"/>
    <col min="256" max="256" width="5.25" style="9" customWidth="1"/>
    <col min="257" max="257" width="4.75" style="9" customWidth="1"/>
    <col min="258" max="258" width="9.75" style="9" customWidth="1"/>
    <col min="259" max="259" width="8.875" style="9" customWidth="1"/>
    <col min="260" max="507" width="9" style="9"/>
    <col min="508" max="508" width="13.625" style="9" customWidth="1"/>
    <col min="509" max="509" width="2.25" style="9" customWidth="1"/>
    <col min="510" max="510" width="4.75" style="9" customWidth="1"/>
    <col min="511" max="511" width="40.25" style="9" customWidth="1"/>
    <col min="512" max="512" width="5.25" style="9" customWidth="1"/>
    <col min="513" max="513" width="4.75" style="9" customWidth="1"/>
    <col min="514" max="514" width="9.75" style="9" customWidth="1"/>
    <col min="515" max="515" width="8.875" style="9" customWidth="1"/>
    <col min="516" max="763" width="9" style="9"/>
    <col min="764" max="764" width="13.625" style="9" customWidth="1"/>
    <col min="765" max="765" width="2.25" style="9" customWidth="1"/>
    <col min="766" max="766" width="4.75" style="9" customWidth="1"/>
    <col min="767" max="767" width="40.25" style="9" customWidth="1"/>
    <col min="768" max="768" width="5.25" style="9" customWidth="1"/>
    <col min="769" max="769" width="4.75" style="9" customWidth="1"/>
    <col min="770" max="770" width="9.75" style="9" customWidth="1"/>
    <col min="771" max="771" width="8.875" style="9" customWidth="1"/>
    <col min="772" max="1019" width="9" style="9"/>
    <col min="1020" max="1020" width="13.625" style="9" customWidth="1"/>
    <col min="1021" max="1021" width="2.25" style="9" customWidth="1"/>
    <col min="1022" max="1022" width="4.75" style="9" customWidth="1"/>
    <col min="1023" max="1023" width="40.25" style="9" customWidth="1"/>
    <col min="1024" max="1024" width="5.25" style="9" customWidth="1"/>
    <col min="1025" max="1025" width="4.75" style="9" customWidth="1"/>
    <col min="1026" max="1026" width="9.75" style="9" customWidth="1"/>
    <col min="1027" max="1027" width="8.875" style="9" customWidth="1"/>
    <col min="1028" max="1275" width="9" style="9"/>
    <col min="1276" max="1276" width="13.625" style="9" customWidth="1"/>
    <col min="1277" max="1277" width="2.25" style="9" customWidth="1"/>
    <col min="1278" max="1278" width="4.75" style="9" customWidth="1"/>
    <col min="1279" max="1279" width="40.25" style="9" customWidth="1"/>
    <col min="1280" max="1280" width="5.25" style="9" customWidth="1"/>
    <col min="1281" max="1281" width="4.75" style="9" customWidth="1"/>
    <col min="1282" max="1282" width="9.75" style="9" customWidth="1"/>
    <col min="1283" max="1283" width="8.875" style="9" customWidth="1"/>
    <col min="1284" max="1531" width="9" style="9"/>
    <col min="1532" max="1532" width="13.625" style="9" customWidth="1"/>
    <col min="1533" max="1533" width="2.25" style="9" customWidth="1"/>
    <col min="1534" max="1534" width="4.75" style="9" customWidth="1"/>
    <col min="1535" max="1535" width="40.25" style="9" customWidth="1"/>
    <col min="1536" max="1536" width="5.25" style="9" customWidth="1"/>
    <col min="1537" max="1537" width="4.75" style="9" customWidth="1"/>
    <col min="1538" max="1538" width="9.75" style="9" customWidth="1"/>
    <col min="1539" max="1539" width="8.875" style="9" customWidth="1"/>
    <col min="1540" max="1787" width="9" style="9"/>
    <col min="1788" max="1788" width="13.625" style="9" customWidth="1"/>
    <col min="1789" max="1789" width="2.25" style="9" customWidth="1"/>
    <col min="1790" max="1790" width="4.75" style="9" customWidth="1"/>
    <col min="1791" max="1791" width="40.25" style="9" customWidth="1"/>
    <col min="1792" max="1792" width="5.25" style="9" customWidth="1"/>
    <col min="1793" max="1793" width="4.75" style="9" customWidth="1"/>
    <col min="1794" max="1794" width="9.75" style="9" customWidth="1"/>
    <col min="1795" max="1795" width="8.875" style="9" customWidth="1"/>
    <col min="1796" max="2043" width="9" style="9"/>
    <col min="2044" max="2044" width="13.625" style="9" customWidth="1"/>
    <col min="2045" max="2045" width="2.25" style="9" customWidth="1"/>
    <col min="2046" max="2046" width="4.75" style="9" customWidth="1"/>
    <col min="2047" max="2047" width="40.25" style="9" customWidth="1"/>
    <col min="2048" max="2048" width="5.25" style="9" customWidth="1"/>
    <col min="2049" max="2049" width="4.75" style="9" customWidth="1"/>
    <col min="2050" max="2050" width="9.75" style="9" customWidth="1"/>
    <col min="2051" max="2051" width="8.875" style="9" customWidth="1"/>
    <col min="2052" max="2299" width="9" style="9"/>
    <col min="2300" max="2300" width="13.625" style="9" customWidth="1"/>
    <col min="2301" max="2301" width="2.25" style="9" customWidth="1"/>
    <col min="2302" max="2302" width="4.75" style="9" customWidth="1"/>
    <col min="2303" max="2303" width="40.25" style="9" customWidth="1"/>
    <col min="2304" max="2304" width="5.25" style="9" customWidth="1"/>
    <col min="2305" max="2305" width="4.75" style="9" customWidth="1"/>
    <col min="2306" max="2306" width="9.75" style="9" customWidth="1"/>
    <col min="2307" max="2307" width="8.875" style="9" customWidth="1"/>
    <col min="2308" max="2555" width="9" style="9"/>
    <col min="2556" max="2556" width="13.625" style="9" customWidth="1"/>
    <col min="2557" max="2557" width="2.25" style="9" customWidth="1"/>
    <col min="2558" max="2558" width="4.75" style="9" customWidth="1"/>
    <col min="2559" max="2559" width="40.25" style="9" customWidth="1"/>
    <col min="2560" max="2560" width="5.25" style="9" customWidth="1"/>
    <col min="2561" max="2561" width="4.75" style="9" customWidth="1"/>
    <col min="2562" max="2562" width="9.75" style="9" customWidth="1"/>
    <col min="2563" max="2563" width="8.875" style="9" customWidth="1"/>
    <col min="2564" max="2811" width="9" style="9"/>
    <col min="2812" max="2812" width="13.625" style="9" customWidth="1"/>
    <col min="2813" max="2813" width="2.25" style="9" customWidth="1"/>
    <col min="2814" max="2814" width="4.75" style="9" customWidth="1"/>
    <col min="2815" max="2815" width="40.25" style="9" customWidth="1"/>
    <col min="2816" max="2816" width="5.25" style="9" customWidth="1"/>
    <col min="2817" max="2817" width="4.75" style="9" customWidth="1"/>
    <col min="2818" max="2818" width="9.75" style="9" customWidth="1"/>
    <col min="2819" max="2819" width="8.875" style="9" customWidth="1"/>
    <col min="2820" max="3067" width="9" style="9"/>
    <col min="3068" max="3068" width="13.625" style="9" customWidth="1"/>
    <col min="3069" max="3069" width="2.25" style="9" customWidth="1"/>
    <col min="3070" max="3070" width="4.75" style="9" customWidth="1"/>
    <col min="3071" max="3071" width="40.25" style="9" customWidth="1"/>
    <col min="3072" max="3072" width="5.25" style="9" customWidth="1"/>
    <col min="3073" max="3073" width="4.75" style="9" customWidth="1"/>
    <col min="3074" max="3074" width="9.75" style="9" customWidth="1"/>
    <col min="3075" max="3075" width="8.875" style="9" customWidth="1"/>
    <col min="3076" max="3323" width="9" style="9"/>
    <col min="3324" max="3324" width="13.625" style="9" customWidth="1"/>
    <col min="3325" max="3325" width="2.25" style="9" customWidth="1"/>
    <col min="3326" max="3326" width="4.75" style="9" customWidth="1"/>
    <col min="3327" max="3327" width="40.25" style="9" customWidth="1"/>
    <col min="3328" max="3328" width="5.25" style="9" customWidth="1"/>
    <col min="3329" max="3329" width="4.75" style="9" customWidth="1"/>
    <col min="3330" max="3330" width="9.75" style="9" customWidth="1"/>
    <col min="3331" max="3331" width="8.875" style="9" customWidth="1"/>
    <col min="3332" max="3579" width="9" style="9"/>
    <col min="3580" max="3580" width="13.625" style="9" customWidth="1"/>
    <col min="3581" max="3581" width="2.25" style="9" customWidth="1"/>
    <col min="3582" max="3582" width="4.75" style="9" customWidth="1"/>
    <col min="3583" max="3583" width="40.25" style="9" customWidth="1"/>
    <col min="3584" max="3584" width="5.25" style="9" customWidth="1"/>
    <col min="3585" max="3585" width="4.75" style="9" customWidth="1"/>
    <col min="3586" max="3586" width="9.75" style="9" customWidth="1"/>
    <col min="3587" max="3587" width="8.875" style="9" customWidth="1"/>
    <col min="3588" max="3835" width="9" style="9"/>
    <col min="3836" max="3836" width="13.625" style="9" customWidth="1"/>
    <col min="3837" max="3837" width="2.25" style="9" customWidth="1"/>
    <col min="3838" max="3838" width="4.75" style="9" customWidth="1"/>
    <col min="3839" max="3839" width="40.25" style="9" customWidth="1"/>
    <col min="3840" max="3840" width="5.25" style="9" customWidth="1"/>
    <col min="3841" max="3841" width="4.75" style="9" customWidth="1"/>
    <col min="3842" max="3842" width="9.75" style="9" customWidth="1"/>
    <col min="3843" max="3843" width="8.875" style="9" customWidth="1"/>
    <col min="3844" max="4091" width="9" style="9"/>
    <col min="4092" max="4092" width="13.625" style="9" customWidth="1"/>
    <col min="4093" max="4093" width="2.25" style="9" customWidth="1"/>
    <col min="4094" max="4094" width="4.75" style="9" customWidth="1"/>
    <col min="4095" max="4095" width="40.25" style="9" customWidth="1"/>
    <col min="4096" max="4096" width="5.25" style="9" customWidth="1"/>
    <col min="4097" max="4097" width="4.75" style="9" customWidth="1"/>
    <col min="4098" max="4098" width="9.75" style="9" customWidth="1"/>
    <col min="4099" max="4099" width="8.875" style="9" customWidth="1"/>
    <col min="4100" max="4347" width="9" style="9"/>
    <col min="4348" max="4348" width="13.625" style="9" customWidth="1"/>
    <col min="4349" max="4349" width="2.25" style="9" customWidth="1"/>
    <col min="4350" max="4350" width="4.75" style="9" customWidth="1"/>
    <col min="4351" max="4351" width="40.25" style="9" customWidth="1"/>
    <col min="4352" max="4352" width="5.25" style="9" customWidth="1"/>
    <col min="4353" max="4353" width="4.75" style="9" customWidth="1"/>
    <col min="4354" max="4354" width="9.75" style="9" customWidth="1"/>
    <col min="4355" max="4355" width="8.875" style="9" customWidth="1"/>
    <col min="4356" max="4603" width="9" style="9"/>
    <col min="4604" max="4604" width="13.625" style="9" customWidth="1"/>
    <col min="4605" max="4605" width="2.25" style="9" customWidth="1"/>
    <col min="4606" max="4606" width="4.75" style="9" customWidth="1"/>
    <col min="4607" max="4607" width="40.25" style="9" customWidth="1"/>
    <col min="4608" max="4608" width="5.25" style="9" customWidth="1"/>
    <col min="4609" max="4609" width="4.75" style="9" customWidth="1"/>
    <col min="4610" max="4610" width="9.75" style="9" customWidth="1"/>
    <col min="4611" max="4611" width="8.875" style="9" customWidth="1"/>
    <col min="4612" max="4859" width="9" style="9"/>
    <col min="4860" max="4860" width="13.625" style="9" customWidth="1"/>
    <col min="4861" max="4861" width="2.25" style="9" customWidth="1"/>
    <col min="4862" max="4862" width="4.75" style="9" customWidth="1"/>
    <col min="4863" max="4863" width="40.25" style="9" customWidth="1"/>
    <col min="4864" max="4864" width="5.25" style="9" customWidth="1"/>
    <col min="4865" max="4865" width="4.75" style="9" customWidth="1"/>
    <col min="4866" max="4866" width="9.75" style="9" customWidth="1"/>
    <col min="4867" max="4867" width="8.875" style="9" customWidth="1"/>
    <col min="4868" max="5115" width="9" style="9"/>
    <col min="5116" max="5116" width="13.625" style="9" customWidth="1"/>
    <col min="5117" max="5117" width="2.25" style="9" customWidth="1"/>
    <col min="5118" max="5118" width="4.75" style="9" customWidth="1"/>
    <col min="5119" max="5119" width="40.25" style="9" customWidth="1"/>
    <col min="5120" max="5120" width="5.25" style="9" customWidth="1"/>
    <col min="5121" max="5121" width="4.75" style="9" customWidth="1"/>
    <col min="5122" max="5122" width="9.75" style="9" customWidth="1"/>
    <col min="5123" max="5123" width="8.875" style="9" customWidth="1"/>
    <col min="5124" max="5371" width="9" style="9"/>
    <col min="5372" max="5372" width="13.625" style="9" customWidth="1"/>
    <col min="5373" max="5373" width="2.25" style="9" customWidth="1"/>
    <col min="5374" max="5374" width="4.75" style="9" customWidth="1"/>
    <col min="5375" max="5375" width="40.25" style="9" customWidth="1"/>
    <col min="5376" max="5376" width="5.25" style="9" customWidth="1"/>
    <col min="5377" max="5377" width="4.75" style="9" customWidth="1"/>
    <col min="5378" max="5378" width="9.75" style="9" customWidth="1"/>
    <col min="5379" max="5379" width="8.875" style="9" customWidth="1"/>
    <col min="5380" max="5627" width="9" style="9"/>
    <col min="5628" max="5628" width="13.625" style="9" customWidth="1"/>
    <col min="5629" max="5629" width="2.25" style="9" customWidth="1"/>
    <col min="5630" max="5630" width="4.75" style="9" customWidth="1"/>
    <col min="5631" max="5631" width="40.25" style="9" customWidth="1"/>
    <col min="5632" max="5632" width="5.25" style="9" customWidth="1"/>
    <col min="5633" max="5633" width="4.75" style="9" customWidth="1"/>
    <col min="5634" max="5634" width="9.75" style="9" customWidth="1"/>
    <col min="5635" max="5635" width="8.875" style="9" customWidth="1"/>
    <col min="5636" max="5883" width="9" style="9"/>
    <col min="5884" max="5884" width="13.625" style="9" customWidth="1"/>
    <col min="5885" max="5885" width="2.25" style="9" customWidth="1"/>
    <col min="5886" max="5886" width="4.75" style="9" customWidth="1"/>
    <col min="5887" max="5887" width="40.25" style="9" customWidth="1"/>
    <col min="5888" max="5888" width="5.25" style="9" customWidth="1"/>
    <col min="5889" max="5889" width="4.75" style="9" customWidth="1"/>
    <col min="5890" max="5890" width="9.75" style="9" customWidth="1"/>
    <col min="5891" max="5891" width="8.875" style="9" customWidth="1"/>
    <col min="5892" max="6139" width="9" style="9"/>
    <col min="6140" max="6140" width="13.625" style="9" customWidth="1"/>
    <col min="6141" max="6141" width="2.25" style="9" customWidth="1"/>
    <col min="6142" max="6142" width="4.75" style="9" customWidth="1"/>
    <col min="6143" max="6143" width="40.25" style="9" customWidth="1"/>
    <col min="6144" max="6144" width="5.25" style="9" customWidth="1"/>
    <col min="6145" max="6145" width="4.75" style="9" customWidth="1"/>
    <col min="6146" max="6146" width="9.75" style="9" customWidth="1"/>
    <col min="6147" max="6147" width="8.875" style="9" customWidth="1"/>
    <col min="6148" max="6395" width="9" style="9"/>
    <col min="6396" max="6396" width="13.625" style="9" customWidth="1"/>
    <col min="6397" max="6397" width="2.25" style="9" customWidth="1"/>
    <col min="6398" max="6398" width="4.75" style="9" customWidth="1"/>
    <col min="6399" max="6399" width="40.25" style="9" customWidth="1"/>
    <col min="6400" max="6400" width="5.25" style="9" customWidth="1"/>
    <col min="6401" max="6401" width="4.75" style="9" customWidth="1"/>
    <col min="6402" max="6402" width="9.75" style="9" customWidth="1"/>
    <col min="6403" max="6403" width="8.875" style="9" customWidth="1"/>
    <col min="6404" max="6651" width="9" style="9"/>
    <col min="6652" max="6652" width="13.625" style="9" customWidth="1"/>
    <col min="6653" max="6653" width="2.25" style="9" customWidth="1"/>
    <col min="6654" max="6654" width="4.75" style="9" customWidth="1"/>
    <col min="6655" max="6655" width="40.25" style="9" customWidth="1"/>
    <col min="6656" max="6656" width="5.25" style="9" customWidth="1"/>
    <col min="6657" max="6657" width="4.75" style="9" customWidth="1"/>
    <col min="6658" max="6658" width="9.75" style="9" customWidth="1"/>
    <col min="6659" max="6659" width="8.875" style="9" customWidth="1"/>
    <col min="6660" max="6907" width="9" style="9"/>
    <col min="6908" max="6908" width="13.625" style="9" customWidth="1"/>
    <col min="6909" max="6909" width="2.25" style="9" customWidth="1"/>
    <col min="6910" max="6910" width="4.75" style="9" customWidth="1"/>
    <col min="6911" max="6911" width="40.25" style="9" customWidth="1"/>
    <col min="6912" max="6912" width="5.25" style="9" customWidth="1"/>
    <col min="6913" max="6913" width="4.75" style="9" customWidth="1"/>
    <col min="6914" max="6914" width="9.75" style="9" customWidth="1"/>
    <col min="6915" max="6915" width="8.875" style="9" customWidth="1"/>
    <col min="6916" max="7163" width="9" style="9"/>
    <col min="7164" max="7164" width="13.625" style="9" customWidth="1"/>
    <col min="7165" max="7165" width="2.25" style="9" customWidth="1"/>
    <col min="7166" max="7166" width="4.75" style="9" customWidth="1"/>
    <col min="7167" max="7167" width="40.25" style="9" customWidth="1"/>
    <col min="7168" max="7168" width="5.25" style="9" customWidth="1"/>
    <col min="7169" max="7169" width="4.75" style="9" customWidth="1"/>
    <col min="7170" max="7170" width="9.75" style="9" customWidth="1"/>
    <col min="7171" max="7171" width="8.875" style="9" customWidth="1"/>
    <col min="7172" max="7419" width="9" style="9"/>
    <col min="7420" max="7420" width="13.625" style="9" customWidth="1"/>
    <col min="7421" max="7421" width="2.25" style="9" customWidth="1"/>
    <col min="7422" max="7422" width="4.75" style="9" customWidth="1"/>
    <col min="7423" max="7423" width="40.25" style="9" customWidth="1"/>
    <col min="7424" max="7424" width="5.25" style="9" customWidth="1"/>
    <col min="7425" max="7425" width="4.75" style="9" customWidth="1"/>
    <col min="7426" max="7426" width="9.75" style="9" customWidth="1"/>
    <col min="7427" max="7427" width="8.875" style="9" customWidth="1"/>
    <col min="7428" max="7675" width="9" style="9"/>
    <col min="7676" max="7676" width="13.625" style="9" customWidth="1"/>
    <col min="7677" max="7677" width="2.25" style="9" customWidth="1"/>
    <col min="7678" max="7678" width="4.75" style="9" customWidth="1"/>
    <col min="7679" max="7679" width="40.25" style="9" customWidth="1"/>
    <col min="7680" max="7680" width="5.25" style="9" customWidth="1"/>
    <col min="7681" max="7681" width="4.75" style="9" customWidth="1"/>
    <col min="7682" max="7682" width="9.75" style="9" customWidth="1"/>
    <col min="7683" max="7683" width="8.875" style="9" customWidth="1"/>
    <col min="7684" max="7931" width="9" style="9"/>
    <col min="7932" max="7932" width="13.625" style="9" customWidth="1"/>
    <col min="7933" max="7933" width="2.25" style="9" customWidth="1"/>
    <col min="7934" max="7934" width="4.75" style="9" customWidth="1"/>
    <col min="7935" max="7935" width="40.25" style="9" customWidth="1"/>
    <col min="7936" max="7936" width="5.25" style="9" customWidth="1"/>
    <col min="7937" max="7937" width="4.75" style="9" customWidth="1"/>
    <col min="7938" max="7938" width="9.75" style="9" customWidth="1"/>
    <col min="7939" max="7939" width="8.875" style="9" customWidth="1"/>
    <col min="7940" max="8187" width="9" style="9"/>
    <col min="8188" max="8188" width="13.625" style="9" customWidth="1"/>
    <col min="8189" max="8189" width="2.25" style="9" customWidth="1"/>
    <col min="8190" max="8190" width="4.75" style="9" customWidth="1"/>
    <col min="8191" max="8191" width="40.25" style="9" customWidth="1"/>
    <col min="8192" max="8192" width="5.25" style="9" customWidth="1"/>
    <col min="8193" max="8193" width="4.75" style="9" customWidth="1"/>
    <col min="8194" max="8194" width="9.75" style="9" customWidth="1"/>
    <col min="8195" max="8195" width="8.875" style="9" customWidth="1"/>
    <col min="8196" max="8443" width="9" style="9"/>
    <col min="8444" max="8444" width="13.625" style="9" customWidth="1"/>
    <col min="8445" max="8445" width="2.25" style="9" customWidth="1"/>
    <col min="8446" max="8446" width="4.75" style="9" customWidth="1"/>
    <col min="8447" max="8447" width="40.25" style="9" customWidth="1"/>
    <col min="8448" max="8448" width="5.25" style="9" customWidth="1"/>
    <col min="8449" max="8449" width="4.75" style="9" customWidth="1"/>
    <col min="8450" max="8450" width="9.75" style="9" customWidth="1"/>
    <col min="8451" max="8451" width="8.875" style="9" customWidth="1"/>
    <col min="8452" max="8699" width="9" style="9"/>
    <col min="8700" max="8700" width="13.625" style="9" customWidth="1"/>
    <col min="8701" max="8701" width="2.25" style="9" customWidth="1"/>
    <col min="8702" max="8702" width="4.75" style="9" customWidth="1"/>
    <col min="8703" max="8703" width="40.25" style="9" customWidth="1"/>
    <col min="8704" max="8704" width="5.25" style="9" customWidth="1"/>
    <col min="8705" max="8705" width="4.75" style="9" customWidth="1"/>
    <col min="8706" max="8706" width="9.75" style="9" customWidth="1"/>
    <col min="8707" max="8707" width="8.875" style="9" customWidth="1"/>
    <col min="8708" max="8955" width="9" style="9"/>
    <col min="8956" max="8956" width="13.625" style="9" customWidth="1"/>
    <col min="8957" max="8957" width="2.25" style="9" customWidth="1"/>
    <col min="8958" max="8958" width="4.75" style="9" customWidth="1"/>
    <col min="8959" max="8959" width="40.25" style="9" customWidth="1"/>
    <col min="8960" max="8960" width="5.25" style="9" customWidth="1"/>
    <col min="8961" max="8961" width="4.75" style="9" customWidth="1"/>
    <col min="8962" max="8962" width="9.75" style="9" customWidth="1"/>
    <col min="8963" max="8963" width="8.875" style="9" customWidth="1"/>
    <col min="8964" max="9211" width="9" style="9"/>
    <col min="9212" max="9212" width="13.625" style="9" customWidth="1"/>
    <col min="9213" max="9213" width="2.25" style="9" customWidth="1"/>
    <col min="9214" max="9214" width="4.75" style="9" customWidth="1"/>
    <col min="9215" max="9215" width="40.25" style="9" customWidth="1"/>
    <col min="9216" max="9216" width="5.25" style="9" customWidth="1"/>
    <col min="9217" max="9217" width="4.75" style="9" customWidth="1"/>
    <col min="9218" max="9218" width="9.75" style="9" customWidth="1"/>
    <col min="9219" max="9219" width="8.875" style="9" customWidth="1"/>
    <col min="9220" max="9467" width="9" style="9"/>
    <col min="9468" max="9468" width="13.625" style="9" customWidth="1"/>
    <col min="9469" max="9469" width="2.25" style="9" customWidth="1"/>
    <col min="9470" max="9470" width="4.75" style="9" customWidth="1"/>
    <col min="9471" max="9471" width="40.25" style="9" customWidth="1"/>
    <col min="9472" max="9472" width="5.25" style="9" customWidth="1"/>
    <col min="9473" max="9473" width="4.75" style="9" customWidth="1"/>
    <col min="9474" max="9474" width="9.75" style="9" customWidth="1"/>
    <col min="9475" max="9475" width="8.875" style="9" customWidth="1"/>
    <col min="9476" max="9723" width="9" style="9"/>
    <col min="9724" max="9724" width="13.625" style="9" customWidth="1"/>
    <col min="9725" max="9725" width="2.25" style="9" customWidth="1"/>
    <col min="9726" max="9726" width="4.75" style="9" customWidth="1"/>
    <col min="9727" max="9727" width="40.25" style="9" customWidth="1"/>
    <col min="9728" max="9728" width="5.25" style="9" customWidth="1"/>
    <col min="9729" max="9729" width="4.75" style="9" customWidth="1"/>
    <col min="9730" max="9730" width="9.75" style="9" customWidth="1"/>
    <col min="9731" max="9731" width="8.875" style="9" customWidth="1"/>
    <col min="9732" max="9979" width="9" style="9"/>
    <col min="9980" max="9980" width="13.625" style="9" customWidth="1"/>
    <col min="9981" max="9981" width="2.25" style="9" customWidth="1"/>
    <col min="9982" max="9982" width="4.75" style="9" customWidth="1"/>
    <col min="9983" max="9983" width="40.25" style="9" customWidth="1"/>
    <col min="9984" max="9984" width="5.25" style="9" customWidth="1"/>
    <col min="9985" max="9985" width="4.75" style="9" customWidth="1"/>
    <col min="9986" max="9986" width="9.75" style="9" customWidth="1"/>
    <col min="9987" max="9987" width="8.875" style="9" customWidth="1"/>
    <col min="9988" max="10235" width="9" style="9"/>
    <col min="10236" max="10236" width="13.625" style="9" customWidth="1"/>
    <col min="10237" max="10237" width="2.25" style="9" customWidth="1"/>
    <col min="10238" max="10238" width="4.75" style="9" customWidth="1"/>
    <col min="10239" max="10239" width="40.25" style="9" customWidth="1"/>
    <col min="10240" max="10240" width="5.25" style="9" customWidth="1"/>
    <col min="10241" max="10241" width="4.75" style="9" customWidth="1"/>
    <col min="10242" max="10242" width="9.75" style="9" customWidth="1"/>
    <col min="10243" max="10243" width="8.875" style="9" customWidth="1"/>
    <col min="10244" max="10491" width="9" style="9"/>
    <col min="10492" max="10492" width="13.625" style="9" customWidth="1"/>
    <col min="10493" max="10493" width="2.25" style="9" customWidth="1"/>
    <col min="10494" max="10494" width="4.75" style="9" customWidth="1"/>
    <col min="10495" max="10495" width="40.25" style="9" customWidth="1"/>
    <col min="10496" max="10496" width="5.25" style="9" customWidth="1"/>
    <col min="10497" max="10497" width="4.75" style="9" customWidth="1"/>
    <col min="10498" max="10498" width="9.75" style="9" customWidth="1"/>
    <col min="10499" max="10499" width="8.875" style="9" customWidth="1"/>
    <col min="10500" max="10747" width="9" style="9"/>
    <col min="10748" max="10748" width="13.625" style="9" customWidth="1"/>
    <col min="10749" max="10749" width="2.25" style="9" customWidth="1"/>
    <col min="10750" max="10750" width="4.75" style="9" customWidth="1"/>
    <col min="10751" max="10751" width="40.25" style="9" customWidth="1"/>
    <col min="10752" max="10752" width="5.25" style="9" customWidth="1"/>
    <col min="10753" max="10753" width="4.75" style="9" customWidth="1"/>
    <col min="10754" max="10754" width="9.75" style="9" customWidth="1"/>
    <col min="10755" max="10755" width="8.875" style="9" customWidth="1"/>
    <col min="10756" max="11003" width="9" style="9"/>
    <col min="11004" max="11004" width="13.625" style="9" customWidth="1"/>
    <col min="11005" max="11005" width="2.25" style="9" customWidth="1"/>
    <col min="11006" max="11006" width="4.75" style="9" customWidth="1"/>
    <col min="11007" max="11007" width="40.25" style="9" customWidth="1"/>
    <col min="11008" max="11008" width="5.25" style="9" customWidth="1"/>
    <col min="11009" max="11009" width="4.75" style="9" customWidth="1"/>
    <col min="11010" max="11010" width="9.75" style="9" customWidth="1"/>
    <col min="11011" max="11011" width="8.875" style="9" customWidth="1"/>
    <col min="11012" max="11259" width="9" style="9"/>
    <col min="11260" max="11260" width="13.625" style="9" customWidth="1"/>
    <col min="11261" max="11261" width="2.25" style="9" customWidth="1"/>
    <col min="11262" max="11262" width="4.75" style="9" customWidth="1"/>
    <col min="11263" max="11263" width="40.25" style="9" customWidth="1"/>
    <col min="11264" max="11264" width="5.25" style="9" customWidth="1"/>
    <col min="11265" max="11265" width="4.75" style="9" customWidth="1"/>
    <col min="11266" max="11266" width="9.75" style="9" customWidth="1"/>
    <col min="11267" max="11267" width="8.875" style="9" customWidth="1"/>
    <col min="11268" max="11515" width="9" style="9"/>
    <col min="11516" max="11516" width="13.625" style="9" customWidth="1"/>
    <col min="11517" max="11517" width="2.25" style="9" customWidth="1"/>
    <col min="11518" max="11518" width="4.75" style="9" customWidth="1"/>
    <col min="11519" max="11519" width="40.25" style="9" customWidth="1"/>
    <col min="11520" max="11520" width="5.25" style="9" customWidth="1"/>
    <col min="11521" max="11521" width="4.75" style="9" customWidth="1"/>
    <col min="11522" max="11522" width="9.75" style="9" customWidth="1"/>
    <col min="11523" max="11523" width="8.875" style="9" customWidth="1"/>
    <col min="11524" max="11771" width="9" style="9"/>
    <col min="11772" max="11772" width="13.625" style="9" customWidth="1"/>
    <col min="11773" max="11773" width="2.25" style="9" customWidth="1"/>
    <col min="11774" max="11774" width="4.75" style="9" customWidth="1"/>
    <col min="11775" max="11775" width="40.25" style="9" customWidth="1"/>
    <col min="11776" max="11776" width="5.25" style="9" customWidth="1"/>
    <col min="11777" max="11777" width="4.75" style="9" customWidth="1"/>
    <col min="11778" max="11778" width="9.75" style="9" customWidth="1"/>
    <col min="11779" max="11779" width="8.875" style="9" customWidth="1"/>
    <col min="11780" max="12027" width="9" style="9"/>
    <col min="12028" max="12028" width="13.625" style="9" customWidth="1"/>
    <col min="12029" max="12029" width="2.25" style="9" customWidth="1"/>
    <col min="12030" max="12030" width="4.75" style="9" customWidth="1"/>
    <col min="12031" max="12031" width="40.25" style="9" customWidth="1"/>
    <col min="12032" max="12032" width="5.25" style="9" customWidth="1"/>
    <col min="12033" max="12033" width="4.75" style="9" customWidth="1"/>
    <col min="12034" max="12034" width="9.75" style="9" customWidth="1"/>
    <col min="12035" max="12035" width="8.875" style="9" customWidth="1"/>
    <col min="12036" max="12283" width="9" style="9"/>
    <col min="12284" max="12284" width="13.625" style="9" customWidth="1"/>
    <col min="12285" max="12285" width="2.25" style="9" customWidth="1"/>
    <col min="12286" max="12286" width="4.75" style="9" customWidth="1"/>
    <col min="12287" max="12287" width="40.25" style="9" customWidth="1"/>
    <col min="12288" max="12288" width="5.25" style="9" customWidth="1"/>
    <col min="12289" max="12289" width="4.75" style="9" customWidth="1"/>
    <col min="12290" max="12290" width="9.75" style="9" customWidth="1"/>
    <col min="12291" max="12291" width="8.875" style="9" customWidth="1"/>
    <col min="12292" max="12539" width="9" style="9"/>
    <col min="12540" max="12540" width="13.625" style="9" customWidth="1"/>
    <col min="12541" max="12541" width="2.25" style="9" customWidth="1"/>
    <col min="12542" max="12542" width="4.75" style="9" customWidth="1"/>
    <col min="12543" max="12543" width="40.25" style="9" customWidth="1"/>
    <col min="12544" max="12544" width="5.25" style="9" customWidth="1"/>
    <col min="12545" max="12545" width="4.75" style="9" customWidth="1"/>
    <col min="12546" max="12546" width="9.75" style="9" customWidth="1"/>
    <col min="12547" max="12547" width="8.875" style="9" customWidth="1"/>
    <col min="12548" max="12795" width="9" style="9"/>
    <col min="12796" max="12796" width="13.625" style="9" customWidth="1"/>
    <col min="12797" max="12797" width="2.25" style="9" customWidth="1"/>
    <col min="12798" max="12798" width="4.75" style="9" customWidth="1"/>
    <col min="12799" max="12799" width="40.25" style="9" customWidth="1"/>
    <col min="12800" max="12800" width="5.25" style="9" customWidth="1"/>
    <col min="12801" max="12801" width="4.75" style="9" customWidth="1"/>
    <col min="12802" max="12802" width="9.75" style="9" customWidth="1"/>
    <col min="12803" max="12803" width="8.875" style="9" customWidth="1"/>
    <col min="12804" max="13051" width="9" style="9"/>
    <col min="13052" max="13052" width="13.625" style="9" customWidth="1"/>
    <col min="13053" max="13053" width="2.25" style="9" customWidth="1"/>
    <col min="13054" max="13054" width="4.75" style="9" customWidth="1"/>
    <col min="13055" max="13055" width="40.25" style="9" customWidth="1"/>
    <col min="13056" max="13056" width="5.25" style="9" customWidth="1"/>
    <col min="13057" max="13057" width="4.75" style="9" customWidth="1"/>
    <col min="13058" max="13058" width="9.75" style="9" customWidth="1"/>
    <col min="13059" max="13059" width="8.875" style="9" customWidth="1"/>
    <col min="13060" max="13307" width="9" style="9"/>
    <col min="13308" max="13308" width="13.625" style="9" customWidth="1"/>
    <col min="13309" max="13309" width="2.25" style="9" customWidth="1"/>
    <col min="13310" max="13310" width="4.75" style="9" customWidth="1"/>
    <col min="13311" max="13311" width="40.25" style="9" customWidth="1"/>
    <col min="13312" max="13312" width="5.25" style="9" customWidth="1"/>
    <col min="13313" max="13313" width="4.75" style="9" customWidth="1"/>
    <col min="13314" max="13314" width="9.75" style="9" customWidth="1"/>
    <col min="13315" max="13315" width="8.875" style="9" customWidth="1"/>
    <col min="13316" max="13563" width="9" style="9"/>
    <col min="13564" max="13564" width="13.625" style="9" customWidth="1"/>
    <col min="13565" max="13565" width="2.25" style="9" customWidth="1"/>
    <col min="13566" max="13566" width="4.75" style="9" customWidth="1"/>
    <col min="13567" max="13567" width="40.25" style="9" customWidth="1"/>
    <col min="13568" max="13568" width="5.25" style="9" customWidth="1"/>
    <col min="13569" max="13569" width="4.75" style="9" customWidth="1"/>
    <col min="13570" max="13570" width="9.75" style="9" customWidth="1"/>
    <col min="13571" max="13571" width="8.875" style="9" customWidth="1"/>
    <col min="13572" max="13819" width="9" style="9"/>
    <col min="13820" max="13820" width="13.625" style="9" customWidth="1"/>
    <col min="13821" max="13821" width="2.25" style="9" customWidth="1"/>
    <col min="13822" max="13822" width="4.75" style="9" customWidth="1"/>
    <col min="13823" max="13823" width="40.25" style="9" customWidth="1"/>
    <col min="13824" max="13824" width="5.25" style="9" customWidth="1"/>
    <col min="13825" max="13825" width="4.75" style="9" customWidth="1"/>
    <col min="13826" max="13826" width="9.75" style="9" customWidth="1"/>
    <col min="13827" max="13827" width="8.875" style="9" customWidth="1"/>
    <col min="13828" max="14075" width="9" style="9"/>
    <col min="14076" max="14076" width="13.625" style="9" customWidth="1"/>
    <col min="14077" max="14077" width="2.25" style="9" customWidth="1"/>
    <col min="14078" max="14078" width="4.75" style="9" customWidth="1"/>
    <col min="14079" max="14079" width="40.25" style="9" customWidth="1"/>
    <col min="14080" max="14080" width="5.25" style="9" customWidth="1"/>
    <col min="14081" max="14081" width="4.75" style="9" customWidth="1"/>
    <col min="14082" max="14082" width="9.75" style="9" customWidth="1"/>
    <col min="14083" max="14083" width="8.875" style="9" customWidth="1"/>
    <col min="14084" max="14331" width="9" style="9"/>
    <col min="14332" max="14332" width="13.625" style="9" customWidth="1"/>
    <col min="14333" max="14333" width="2.25" style="9" customWidth="1"/>
    <col min="14334" max="14334" width="4.75" style="9" customWidth="1"/>
    <col min="14335" max="14335" width="40.25" style="9" customWidth="1"/>
    <col min="14336" max="14336" width="5.25" style="9" customWidth="1"/>
    <col min="14337" max="14337" width="4.75" style="9" customWidth="1"/>
    <col min="14338" max="14338" width="9.75" style="9" customWidth="1"/>
    <col min="14339" max="14339" width="8.875" style="9" customWidth="1"/>
    <col min="14340" max="14587" width="9" style="9"/>
    <col min="14588" max="14588" width="13.625" style="9" customWidth="1"/>
    <col min="14589" max="14589" width="2.25" style="9" customWidth="1"/>
    <col min="14590" max="14590" width="4.75" style="9" customWidth="1"/>
    <col min="14591" max="14591" width="40.25" style="9" customWidth="1"/>
    <col min="14592" max="14592" width="5.25" style="9" customWidth="1"/>
    <col min="14593" max="14593" width="4.75" style="9" customWidth="1"/>
    <col min="14594" max="14594" width="9.75" style="9" customWidth="1"/>
    <col min="14595" max="14595" width="8.875" style="9" customWidth="1"/>
    <col min="14596" max="14843" width="9" style="9"/>
    <col min="14844" max="14844" width="13.625" style="9" customWidth="1"/>
    <col min="14845" max="14845" width="2.25" style="9" customWidth="1"/>
    <col min="14846" max="14846" width="4.75" style="9" customWidth="1"/>
    <col min="14847" max="14847" width="40.25" style="9" customWidth="1"/>
    <col min="14848" max="14848" width="5.25" style="9" customWidth="1"/>
    <col min="14849" max="14849" width="4.75" style="9" customWidth="1"/>
    <col min="14850" max="14850" width="9.75" style="9" customWidth="1"/>
    <col min="14851" max="14851" width="8.875" style="9" customWidth="1"/>
    <col min="14852" max="15099" width="9" style="9"/>
    <col min="15100" max="15100" width="13.625" style="9" customWidth="1"/>
    <col min="15101" max="15101" width="2.25" style="9" customWidth="1"/>
    <col min="15102" max="15102" width="4.75" style="9" customWidth="1"/>
    <col min="15103" max="15103" width="40.25" style="9" customWidth="1"/>
    <col min="15104" max="15104" width="5.25" style="9" customWidth="1"/>
    <col min="15105" max="15105" width="4.75" style="9" customWidth="1"/>
    <col min="15106" max="15106" width="9.75" style="9" customWidth="1"/>
    <col min="15107" max="15107" width="8.875" style="9" customWidth="1"/>
    <col min="15108" max="15355" width="9" style="9"/>
    <col min="15356" max="15356" width="13.625" style="9" customWidth="1"/>
    <col min="15357" max="15357" width="2.25" style="9" customWidth="1"/>
    <col min="15358" max="15358" width="4.75" style="9" customWidth="1"/>
    <col min="15359" max="15359" width="40.25" style="9" customWidth="1"/>
    <col min="15360" max="15360" width="5.25" style="9" customWidth="1"/>
    <col min="15361" max="15361" width="4.75" style="9" customWidth="1"/>
    <col min="15362" max="15362" width="9.75" style="9" customWidth="1"/>
    <col min="15363" max="15363" width="8.875" style="9" customWidth="1"/>
    <col min="15364" max="15611" width="9" style="9"/>
    <col min="15612" max="15612" width="13.625" style="9" customWidth="1"/>
    <col min="15613" max="15613" width="2.25" style="9" customWidth="1"/>
    <col min="15614" max="15614" width="4.75" style="9" customWidth="1"/>
    <col min="15615" max="15615" width="40.25" style="9" customWidth="1"/>
    <col min="15616" max="15616" width="5.25" style="9" customWidth="1"/>
    <col min="15617" max="15617" width="4.75" style="9" customWidth="1"/>
    <col min="15618" max="15618" width="9.75" style="9" customWidth="1"/>
    <col min="15619" max="15619" width="8.875" style="9" customWidth="1"/>
    <col min="15620" max="15867" width="9" style="9"/>
    <col min="15868" max="15868" width="13.625" style="9" customWidth="1"/>
    <col min="15869" max="15869" width="2.25" style="9" customWidth="1"/>
    <col min="15870" max="15870" width="4.75" style="9" customWidth="1"/>
    <col min="15871" max="15871" width="40.25" style="9" customWidth="1"/>
    <col min="15872" max="15872" width="5.25" style="9" customWidth="1"/>
    <col min="15873" max="15873" width="4.75" style="9" customWidth="1"/>
    <col min="15874" max="15874" width="9.75" style="9" customWidth="1"/>
    <col min="15875" max="15875" width="8.875" style="9" customWidth="1"/>
    <col min="15876" max="16123" width="9" style="9"/>
    <col min="16124" max="16124" width="13.625" style="9" customWidth="1"/>
    <col min="16125" max="16125" width="2.25" style="9" customWidth="1"/>
    <col min="16126" max="16126" width="4.75" style="9" customWidth="1"/>
    <col min="16127" max="16127" width="40.25" style="9" customWidth="1"/>
    <col min="16128" max="16128" width="5.25" style="9" customWidth="1"/>
    <col min="16129" max="16129" width="4.75" style="9" customWidth="1"/>
    <col min="16130" max="16130" width="9.75" style="9" customWidth="1"/>
    <col min="16131" max="16131" width="8.875" style="9" customWidth="1"/>
    <col min="16132" max="16384" width="9" style="9"/>
  </cols>
  <sheetData>
    <row r="1" spans="1:11" ht="13.5" customHeight="1" x14ac:dyDescent="0.2"/>
    <row r="2" spans="1:11" ht="12.75" x14ac:dyDescent="0.2">
      <c r="A2" s="91" t="s">
        <v>2</v>
      </c>
      <c r="B2" s="92" t="s">
        <v>3</v>
      </c>
      <c r="C2" s="92"/>
      <c r="D2" s="92"/>
      <c r="E2" s="102" t="s">
        <v>4</v>
      </c>
      <c r="F2" s="92" t="s">
        <v>5</v>
      </c>
      <c r="G2" s="104" t="s">
        <v>6</v>
      </c>
      <c r="H2" s="105"/>
      <c r="I2" s="106"/>
    </row>
    <row r="3" spans="1:11" ht="12.75" customHeight="1" x14ac:dyDescent="0.2">
      <c r="A3" s="91"/>
      <c r="B3" s="92"/>
      <c r="C3" s="92"/>
      <c r="D3" s="92"/>
      <c r="E3" s="102"/>
      <c r="F3" s="92"/>
      <c r="G3" s="103" t="s">
        <v>7</v>
      </c>
      <c r="H3" s="92" t="s">
        <v>8</v>
      </c>
      <c r="I3" s="92"/>
    </row>
    <row r="4" spans="1:11" ht="25.5" customHeight="1" x14ac:dyDescent="0.2">
      <c r="A4" s="91"/>
      <c r="B4" s="92"/>
      <c r="C4" s="92"/>
      <c r="D4" s="92"/>
      <c r="E4" s="102"/>
      <c r="F4" s="92"/>
      <c r="G4" s="103"/>
      <c r="H4" s="79" t="s">
        <v>318</v>
      </c>
      <c r="I4" s="79" t="s">
        <v>319</v>
      </c>
    </row>
    <row r="5" spans="1:11" s="78" customFormat="1" x14ac:dyDescent="0.2">
      <c r="A5" s="80" t="s">
        <v>9</v>
      </c>
      <c r="B5" s="85">
        <v>2</v>
      </c>
      <c r="C5" s="85"/>
      <c r="D5" s="85"/>
      <c r="E5" s="80">
        <v>3</v>
      </c>
      <c r="F5" s="81">
        <v>4</v>
      </c>
      <c r="G5" s="83">
        <v>5</v>
      </c>
      <c r="H5" s="81">
        <v>6</v>
      </c>
      <c r="I5" s="84">
        <v>7</v>
      </c>
    </row>
    <row r="6" spans="1:11" s="27" customFormat="1" ht="12.75" x14ac:dyDescent="0.2">
      <c r="A6" s="100"/>
      <c r="B6" s="86" t="s">
        <v>154</v>
      </c>
      <c r="C6" s="87"/>
      <c r="D6" s="88"/>
      <c r="E6" s="50"/>
      <c r="F6" s="51"/>
      <c r="G6" s="52"/>
      <c r="H6" s="52"/>
      <c r="I6" s="52"/>
    </row>
    <row r="7" spans="1:11" s="27" customFormat="1" ht="24.75" customHeight="1" x14ac:dyDescent="0.2">
      <c r="A7" s="101"/>
      <c r="B7" s="23" t="s">
        <v>155</v>
      </c>
      <c r="C7" s="22"/>
      <c r="D7" s="23" t="s">
        <v>297</v>
      </c>
      <c r="E7" s="53" t="s">
        <v>156</v>
      </c>
      <c r="F7" s="54"/>
      <c r="G7" s="55">
        <f>G8+G13+G14+G17+G18-G19+G20-G23-G26+G27</f>
        <v>9449598</v>
      </c>
      <c r="H7" s="55">
        <f>H8+H13+H14+H17+H18-H19+H20-H23-H26+H27</f>
        <v>8993007</v>
      </c>
      <c r="I7" s="55"/>
      <c r="J7" s="75"/>
      <c r="K7" s="75"/>
    </row>
    <row r="8" spans="1:11" s="27" customFormat="1" ht="17.100000000000001" customHeight="1" x14ac:dyDescent="0.2">
      <c r="A8" s="38"/>
      <c r="B8" s="23"/>
      <c r="C8" s="29" t="s">
        <v>18</v>
      </c>
      <c r="D8" s="23" t="s">
        <v>296</v>
      </c>
      <c r="E8" s="56" t="s">
        <v>157</v>
      </c>
      <c r="F8" s="57"/>
      <c r="G8" s="58">
        <f>G9+G10+G11+G12</f>
        <v>5853775</v>
      </c>
      <c r="H8" s="58">
        <f>H9+H10+H11+H12</f>
        <v>10753274</v>
      </c>
      <c r="I8" s="58"/>
      <c r="J8" s="75"/>
      <c r="K8" s="75"/>
    </row>
    <row r="9" spans="1:11" ht="17.100000000000001" customHeight="1" x14ac:dyDescent="0.2">
      <c r="A9" s="38">
        <v>300</v>
      </c>
      <c r="B9" s="39"/>
      <c r="C9" s="38"/>
      <c r="D9" s="39" t="s">
        <v>158</v>
      </c>
      <c r="E9" s="56" t="s">
        <v>159</v>
      </c>
      <c r="F9" s="59"/>
      <c r="G9" s="60">
        <v>2754874</v>
      </c>
      <c r="H9" s="60">
        <v>5113606</v>
      </c>
      <c r="I9" s="60"/>
      <c r="J9" s="75"/>
      <c r="K9" s="75"/>
    </row>
    <row r="10" spans="1:11" ht="17.100000000000001" customHeight="1" x14ac:dyDescent="0.2">
      <c r="A10" s="38" t="s">
        <v>160</v>
      </c>
      <c r="B10" s="39"/>
      <c r="C10" s="38"/>
      <c r="D10" s="39" t="s">
        <v>161</v>
      </c>
      <c r="E10" s="56" t="s">
        <v>162</v>
      </c>
      <c r="F10" s="59"/>
      <c r="G10" s="60">
        <v>2967480</v>
      </c>
      <c r="H10" s="60">
        <v>5508247</v>
      </c>
      <c r="I10" s="60"/>
      <c r="J10" s="75"/>
      <c r="K10" s="75"/>
    </row>
    <row r="11" spans="1:11" ht="17.100000000000001" customHeight="1" x14ac:dyDescent="0.2">
      <c r="A11" s="38" t="s">
        <v>163</v>
      </c>
      <c r="B11" s="39"/>
      <c r="C11" s="38"/>
      <c r="D11" s="39" t="s">
        <v>164</v>
      </c>
      <c r="E11" s="56" t="s">
        <v>165</v>
      </c>
      <c r="F11" s="59"/>
      <c r="G11" s="60">
        <v>0</v>
      </c>
      <c r="H11" s="60">
        <v>0</v>
      </c>
      <c r="I11" s="60"/>
      <c r="J11" s="75"/>
      <c r="K11" s="75"/>
    </row>
    <row r="12" spans="1:11" ht="17.100000000000001" customHeight="1" x14ac:dyDescent="0.2">
      <c r="A12" s="38">
        <v>309</v>
      </c>
      <c r="B12" s="39"/>
      <c r="C12" s="38"/>
      <c r="D12" s="39" t="s">
        <v>166</v>
      </c>
      <c r="E12" s="56" t="s">
        <v>167</v>
      </c>
      <c r="F12" s="59"/>
      <c r="G12" s="60">
        <v>131421</v>
      </c>
      <c r="H12" s="60">
        <v>131421</v>
      </c>
      <c r="I12" s="60"/>
      <c r="J12" s="75"/>
      <c r="K12" s="75"/>
    </row>
    <row r="13" spans="1:11" s="27" customFormat="1" ht="17.100000000000001" customHeight="1" x14ac:dyDescent="0.2">
      <c r="A13" s="38">
        <v>31</v>
      </c>
      <c r="B13" s="23"/>
      <c r="C13" s="29" t="s">
        <v>22</v>
      </c>
      <c r="D13" s="22" t="s">
        <v>13</v>
      </c>
      <c r="E13" s="56" t="s">
        <v>168</v>
      </c>
      <c r="F13" s="59"/>
      <c r="G13" s="60">
        <v>0</v>
      </c>
      <c r="H13" s="58">
        <v>0</v>
      </c>
      <c r="I13" s="58"/>
      <c r="J13" s="75"/>
      <c r="K13" s="75"/>
    </row>
    <row r="14" spans="1:11" s="27" customFormat="1" ht="17.100000000000001" customHeight="1" x14ac:dyDescent="0.2">
      <c r="A14" s="38"/>
      <c r="B14" s="23"/>
      <c r="C14" s="29" t="s">
        <v>26</v>
      </c>
      <c r="D14" s="22" t="s">
        <v>298</v>
      </c>
      <c r="E14" s="56" t="s">
        <v>169</v>
      </c>
      <c r="F14" s="59"/>
      <c r="G14" s="58">
        <f>G15+G16</f>
        <v>0</v>
      </c>
      <c r="H14" s="58">
        <f>H15+H16</f>
        <v>378983</v>
      </c>
      <c r="I14" s="58"/>
      <c r="J14" s="75"/>
      <c r="K14" s="75"/>
    </row>
    <row r="15" spans="1:11" s="27" customFormat="1" ht="17.100000000000001" customHeight="1" x14ac:dyDescent="0.2">
      <c r="A15" s="38">
        <v>305</v>
      </c>
      <c r="B15" s="23"/>
      <c r="C15" s="29"/>
      <c r="D15" s="39" t="s">
        <v>170</v>
      </c>
      <c r="E15" s="56" t="s">
        <v>171</v>
      </c>
      <c r="F15" s="59"/>
      <c r="G15" s="58">
        <v>0</v>
      </c>
      <c r="H15" s="58">
        <v>39563</v>
      </c>
      <c r="I15" s="58"/>
      <c r="J15" s="75"/>
      <c r="K15" s="75"/>
    </row>
    <row r="16" spans="1:11" s="27" customFormat="1" ht="17.100000000000001" customHeight="1" x14ac:dyDescent="0.2">
      <c r="A16" s="38">
        <v>306.30700000000002</v>
      </c>
      <c r="B16" s="23"/>
      <c r="C16" s="29"/>
      <c r="D16" s="39" t="s">
        <v>172</v>
      </c>
      <c r="E16" s="56" t="s">
        <v>173</v>
      </c>
      <c r="F16" s="59"/>
      <c r="G16" s="58">
        <v>0</v>
      </c>
      <c r="H16" s="58">
        <v>339420</v>
      </c>
      <c r="I16" s="58"/>
      <c r="J16" s="75"/>
      <c r="K16" s="75"/>
    </row>
    <row r="17" spans="1:11" s="27" customFormat="1" ht="40.5" x14ac:dyDescent="0.2">
      <c r="A17" s="38">
        <v>320</v>
      </c>
      <c r="B17" s="23"/>
      <c r="C17" s="29" t="s">
        <v>29</v>
      </c>
      <c r="D17" s="22" t="s">
        <v>174</v>
      </c>
      <c r="E17" s="56" t="s">
        <v>175</v>
      </c>
      <c r="F17" s="59"/>
      <c r="G17" s="58">
        <v>3164375</v>
      </c>
      <c r="H17" s="58">
        <v>2936163</v>
      </c>
      <c r="I17" s="58"/>
      <c r="J17" s="75"/>
      <c r="K17" s="75"/>
    </row>
    <row r="18" spans="1:11" s="27" customFormat="1" x14ac:dyDescent="0.2">
      <c r="A18" s="38" t="s">
        <v>176</v>
      </c>
      <c r="B18" s="23"/>
      <c r="C18" s="29" t="s">
        <v>38</v>
      </c>
      <c r="D18" s="22" t="s">
        <v>177</v>
      </c>
      <c r="E18" s="56" t="s">
        <v>178</v>
      </c>
      <c r="F18" s="59"/>
      <c r="G18" s="58">
        <v>203070</v>
      </c>
      <c r="H18" s="58">
        <v>203070</v>
      </c>
      <c r="I18" s="58"/>
      <c r="J18" s="75"/>
      <c r="K18" s="75"/>
    </row>
    <row r="19" spans="1:11" s="27" customFormat="1" x14ac:dyDescent="0.2">
      <c r="A19" s="38">
        <v>33</v>
      </c>
      <c r="B19" s="23"/>
      <c r="C19" s="29" t="s">
        <v>42</v>
      </c>
      <c r="D19" s="22" t="s">
        <v>179</v>
      </c>
      <c r="E19" s="56" t="s">
        <v>180</v>
      </c>
      <c r="F19" s="59"/>
      <c r="G19" s="58">
        <v>144535</v>
      </c>
      <c r="H19" s="58">
        <v>0</v>
      </c>
      <c r="I19" s="58"/>
      <c r="J19" s="75"/>
      <c r="K19" s="75"/>
    </row>
    <row r="20" spans="1:11" s="27" customFormat="1" ht="17.100000000000001" customHeight="1" x14ac:dyDescent="0.2">
      <c r="A20" s="38" t="s">
        <v>181</v>
      </c>
      <c r="B20" s="23"/>
      <c r="C20" s="29" t="s">
        <v>69</v>
      </c>
      <c r="D20" s="22" t="s">
        <v>182</v>
      </c>
      <c r="E20" s="56" t="s">
        <v>183</v>
      </c>
      <c r="F20" s="59"/>
      <c r="G20" s="58">
        <f>G21+G22</f>
        <v>372913</v>
      </c>
      <c r="H20" s="58">
        <f>H21+H22</f>
        <v>261784</v>
      </c>
      <c r="I20" s="58"/>
      <c r="J20" s="75"/>
      <c r="K20" s="75"/>
    </row>
    <row r="21" spans="1:11" s="27" customFormat="1" ht="17.100000000000001" customHeight="1" x14ac:dyDescent="0.2">
      <c r="A21" s="38">
        <v>340</v>
      </c>
      <c r="B21" s="23"/>
      <c r="C21" s="29"/>
      <c r="D21" s="39" t="s">
        <v>184</v>
      </c>
      <c r="E21" s="56" t="s">
        <v>185</v>
      </c>
      <c r="F21" s="59"/>
      <c r="G21" s="60">
        <v>2595</v>
      </c>
      <c r="H21" s="60">
        <v>261784</v>
      </c>
      <c r="I21" s="60"/>
      <c r="J21" s="75"/>
      <c r="K21" s="75"/>
    </row>
    <row r="22" spans="1:11" s="27" customFormat="1" ht="17.100000000000001" customHeight="1" x14ac:dyDescent="0.2">
      <c r="A22" s="38">
        <v>341</v>
      </c>
      <c r="B22" s="23"/>
      <c r="C22" s="29"/>
      <c r="D22" s="39" t="s">
        <v>186</v>
      </c>
      <c r="E22" s="56" t="s">
        <v>187</v>
      </c>
      <c r="F22" s="59"/>
      <c r="G22" s="60">
        <f>327733+42585</f>
        <v>370318</v>
      </c>
      <c r="H22" s="60">
        <v>0</v>
      </c>
      <c r="I22" s="60"/>
      <c r="J22" s="75"/>
      <c r="K22" s="75"/>
    </row>
    <row r="23" spans="1:11" ht="17.100000000000001" customHeight="1" x14ac:dyDescent="0.2">
      <c r="A23" s="38" t="s">
        <v>188</v>
      </c>
      <c r="B23" s="23"/>
      <c r="C23" s="29" t="s">
        <v>73</v>
      </c>
      <c r="D23" s="22" t="s">
        <v>299</v>
      </c>
      <c r="E23" s="56" t="s">
        <v>189</v>
      </c>
      <c r="F23" s="59"/>
      <c r="G23" s="58">
        <f>G24+G25</f>
        <v>0</v>
      </c>
      <c r="H23" s="58">
        <f>H24+H25</f>
        <v>5540267</v>
      </c>
      <c r="I23" s="58"/>
      <c r="J23" s="75"/>
      <c r="K23" s="75"/>
    </row>
    <row r="24" spans="1:11" ht="17.100000000000001" customHeight="1" x14ac:dyDescent="0.2">
      <c r="A24" s="38">
        <v>350</v>
      </c>
      <c r="B24" s="23"/>
      <c r="C24" s="29"/>
      <c r="D24" s="39" t="s">
        <v>190</v>
      </c>
      <c r="E24" s="56" t="s">
        <v>191</v>
      </c>
      <c r="F24" s="59"/>
      <c r="G24" s="58">
        <v>0</v>
      </c>
      <c r="H24" s="58">
        <f>4115122+51202</f>
        <v>4166324</v>
      </c>
      <c r="I24" s="58"/>
      <c r="J24" s="75"/>
      <c r="K24" s="75"/>
    </row>
    <row r="25" spans="1:11" ht="17.100000000000001" customHeight="1" x14ac:dyDescent="0.2">
      <c r="A25" s="38">
        <v>351</v>
      </c>
      <c r="B25" s="23"/>
      <c r="C25" s="29"/>
      <c r="D25" s="39" t="s">
        <v>192</v>
      </c>
      <c r="E25" s="56" t="s">
        <v>193</v>
      </c>
      <c r="F25" s="59"/>
      <c r="G25" s="58">
        <v>0</v>
      </c>
      <c r="H25" s="58">
        <f>1707859-8053-51202-275046+21384-471-20528</f>
        <v>1373943</v>
      </c>
      <c r="I25" s="58"/>
      <c r="J25" s="75"/>
      <c r="K25" s="75"/>
    </row>
    <row r="26" spans="1:11" ht="13.5" customHeight="1" x14ac:dyDescent="0.2">
      <c r="A26" s="38" t="s">
        <v>194</v>
      </c>
      <c r="B26" s="23"/>
      <c r="C26" s="29" t="s">
        <v>195</v>
      </c>
      <c r="D26" s="22" t="s">
        <v>196</v>
      </c>
      <c r="E26" s="56" t="s">
        <v>197</v>
      </c>
      <c r="F26" s="59"/>
      <c r="G26" s="58">
        <v>0</v>
      </c>
      <c r="H26" s="58">
        <v>0</v>
      </c>
      <c r="I26" s="58"/>
      <c r="J26" s="75"/>
      <c r="K26" s="75"/>
    </row>
    <row r="27" spans="1:11" ht="13.5" customHeight="1" x14ac:dyDescent="0.2">
      <c r="A27" s="38"/>
      <c r="B27" s="23"/>
      <c r="C27" s="29" t="s">
        <v>198</v>
      </c>
      <c r="D27" s="22" t="s">
        <v>199</v>
      </c>
      <c r="E27" s="56" t="s">
        <v>200</v>
      </c>
      <c r="F27" s="59"/>
      <c r="G27" s="58">
        <v>0</v>
      </c>
      <c r="H27" s="58"/>
      <c r="I27" s="58"/>
      <c r="J27" s="75"/>
      <c r="K27" s="75"/>
    </row>
    <row r="28" spans="1:11" ht="27" customHeight="1" x14ac:dyDescent="0.2">
      <c r="A28" s="38"/>
      <c r="B28" s="23" t="s">
        <v>201</v>
      </c>
      <c r="C28" s="29"/>
      <c r="D28" s="23" t="s">
        <v>202</v>
      </c>
      <c r="E28" s="56" t="s">
        <v>203</v>
      </c>
      <c r="F28" s="59"/>
      <c r="G28" s="58">
        <f>G29+G36+G40+G41+G50+G59+G63</f>
        <v>22324635</v>
      </c>
      <c r="H28" s="58">
        <f>H29+H36+H40+H41+H50+H59+H63</f>
        <v>19785113</v>
      </c>
      <c r="I28" s="58"/>
      <c r="J28" s="75"/>
      <c r="K28" s="75"/>
    </row>
    <row r="29" spans="1:11" ht="27" x14ac:dyDescent="0.2">
      <c r="A29" s="38"/>
      <c r="B29" s="23"/>
      <c r="C29" s="29" t="s">
        <v>18</v>
      </c>
      <c r="D29" s="22" t="s">
        <v>204</v>
      </c>
      <c r="E29" s="56" t="s">
        <v>205</v>
      </c>
      <c r="F29" s="59"/>
      <c r="G29" s="58">
        <f>G30+G31+G32+G33+G34+G35</f>
        <v>4060898</v>
      </c>
      <c r="H29" s="58">
        <f>H30+H31+H32+H33+H34+H35</f>
        <v>4863761</v>
      </c>
      <c r="I29" s="58"/>
      <c r="J29" s="75"/>
      <c r="K29" s="75"/>
    </row>
    <row r="30" spans="1:11" ht="17.100000000000001" customHeight="1" x14ac:dyDescent="0.2">
      <c r="A30" s="38" t="s">
        <v>206</v>
      </c>
      <c r="B30" s="39"/>
      <c r="C30" s="38"/>
      <c r="D30" s="39" t="s">
        <v>207</v>
      </c>
      <c r="E30" s="56" t="s">
        <v>208</v>
      </c>
      <c r="F30" s="59"/>
      <c r="G30" s="60">
        <v>3283877</v>
      </c>
      <c r="H30" s="60">
        <v>2846059</v>
      </c>
      <c r="I30" s="60"/>
      <c r="J30" s="75"/>
      <c r="K30" s="75"/>
    </row>
    <row r="31" spans="1:11" ht="25.5" x14ac:dyDescent="0.2">
      <c r="A31" s="38">
        <v>401</v>
      </c>
      <c r="B31" s="39"/>
      <c r="C31" s="38"/>
      <c r="D31" s="39" t="s">
        <v>209</v>
      </c>
      <c r="E31" s="56" t="s">
        <v>210</v>
      </c>
      <c r="F31" s="59"/>
      <c r="G31" s="60">
        <v>0</v>
      </c>
      <c r="H31" s="60">
        <v>0</v>
      </c>
      <c r="I31" s="60"/>
      <c r="J31" s="75"/>
      <c r="K31" s="75"/>
    </row>
    <row r="32" spans="1:11" ht="17.100000000000001" customHeight="1" x14ac:dyDescent="0.2">
      <c r="A32" s="38">
        <v>402</v>
      </c>
      <c r="B32" s="39"/>
      <c r="C32" s="38"/>
      <c r="D32" s="39" t="s">
        <v>211</v>
      </c>
      <c r="E32" s="56" t="s">
        <v>212</v>
      </c>
      <c r="F32" s="59"/>
      <c r="G32" s="60">
        <v>60554</v>
      </c>
      <c r="H32" s="60">
        <f>1502494-20528</f>
        <v>1481966</v>
      </c>
      <c r="I32" s="60"/>
      <c r="J32" s="75"/>
      <c r="K32" s="75"/>
    </row>
    <row r="33" spans="1:11" ht="17.100000000000001" customHeight="1" x14ac:dyDescent="0.2">
      <c r="A33" s="38">
        <v>405</v>
      </c>
      <c r="B33" s="39"/>
      <c r="C33" s="38"/>
      <c r="D33" s="39" t="s">
        <v>213</v>
      </c>
      <c r="E33" s="56" t="s">
        <v>214</v>
      </c>
      <c r="F33" s="59"/>
      <c r="G33" s="60">
        <v>39530</v>
      </c>
      <c r="H33" s="60">
        <v>0</v>
      </c>
      <c r="I33" s="60"/>
      <c r="J33" s="75"/>
      <c r="K33" s="75"/>
    </row>
    <row r="34" spans="1:11" ht="17.100000000000001" customHeight="1" x14ac:dyDescent="0.2">
      <c r="A34" s="38">
        <v>407</v>
      </c>
      <c r="B34" s="39"/>
      <c r="C34" s="38"/>
      <c r="D34" s="39" t="s">
        <v>215</v>
      </c>
      <c r="E34" s="56" t="s">
        <v>216</v>
      </c>
      <c r="F34" s="59"/>
      <c r="G34" s="60">
        <v>0</v>
      </c>
      <c r="H34" s="60">
        <v>0</v>
      </c>
      <c r="I34" s="60"/>
      <c r="J34" s="75"/>
      <c r="K34" s="75"/>
    </row>
    <row r="35" spans="1:11" ht="24" customHeight="1" x14ac:dyDescent="0.2">
      <c r="A35" s="38" t="s">
        <v>217</v>
      </c>
      <c r="B35" s="39"/>
      <c r="C35" s="38"/>
      <c r="D35" s="9" t="s">
        <v>218</v>
      </c>
      <c r="E35" s="56" t="s">
        <v>219</v>
      </c>
      <c r="F35" s="59"/>
      <c r="G35" s="60">
        <v>676937</v>
      </c>
      <c r="H35" s="60">
        <v>535736</v>
      </c>
      <c r="I35" s="60"/>
      <c r="J35" s="75"/>
      <c r="K35" s="75"/>
    </row>
    <row r="36" spans="1:11" ht="17.100000000000001" customHeight="1" x14ac:dyDescent="0.2">
      <c r="A36" s="38"/>
      <c r="B36" s="23"/>
      <c r="C36" s="29" t="s">
        <v>22</v>
      </c>
      <c r="D36" s="22" t="s">
        <v>220</v>
      </c>
      <c r="E36" s="56" t="s">
        <v>221</v>
      </c>
      <c r="F36" s="59"/>
      <c r="G36" s="58">
        <f>G37+G38+G39</f>
        <v>33638</v>
      </c>
      <c r="H36" s="58">
        <f>H37+H38+H39</f>
        <v>67276</v>
      </c>
      <c r="I36" s="58"/>
      <c r="J36" s="75"/>
      <c r="K36" s="75"/>
    </row>
    <row r="37" spans="1:11" ht="17.100000000000001" customHeight="1" x14ac:dyDescent="0.2">
      <c r="A37" s="38">
        <v>411</v>
      </c>
      <c r="B37" s="23"/>
      <c r="C37" s="29"/>
      <c r="D37" s="39" t="s">
        <v>222</v>
      </c>
      <c r="E37" s="56" t="s">
        <v>223</v>
      </c>
      <c r="F37" s="59"/>
      <c r="G37" s="60">
        <v>0</v>
      </c>
      <c r="H37" s="60">
        <v>0</v>
      </c>
      <c r="I37" s="60"/>
      <c r="J37" s="75"/>
      <c r="K37" s="75"/>
    </row>
    <row r="38" spans="1:11" ht="17.100000000000001" customHeight="1" x14ac:dyDescent="0.2">
      <c r="A38" s="38">
        <v>412</v>
      </c>
      <c r="B38" s="23"/>
      <c r="C38" s="29"/>
      <c r="D38" s="39" t="s">
        <v>224</v>
      </c>
      <c r="E38" s="56" t="s">
        <v>225</v>
      </c>
      <c r="F38" s="59"/>
      <c r="G38" s="60">
        <v>0</v>
      </c>
      <c r="H38" s="60">
        <v>0</v>
      </c>
      <c r="I38" s="60"/>
      <c r="J38" s="75"/>
      <c r="K38" s="75"/>
    </row>
    <row r="39" spans="1:11" ht="27" x14ac:dyDescent="0.2">
      <c r="A39" s="38" t="s">
        <v>226</v>
      </c>
      <c r="B39" s="23"/>
      <c r="C39" s="29"/>
      <c r="D39" s="39" t="s">
        <v>227</v>
      </c>
      <c r="E39" s="56" t="s">
        <v>228</v>
      </c>
      <c r="F39" s="59"/>
      <c r="G39" s="60">
        <v>33638</v>
      </c>
      <c r="H39" s="60">
        <v>67276</v>
      </c>
      <c r="I39" s="60"/>
      <c r="J39" s="75"/>
      <c r="K39" s="75"/>
    </row>
    <row r="40" spans="1:11" ht="22.5" customHeight="1" x14ac:dyDescent="0.2">
      <c r="A40" s="38">
        <v>416</v>
      </c>
      <c r="B40" s="23"/>
      <c r="C40" s="29" t="s">
        <v>26</v>
      </c>
      <c r="D40" s="23" t="s">
        <v>229</v>
      </c>
      <c r="E40" s="56" t="s">
        <v>230</v>
      </c>
      <c r="F40" s="59"/>
      <c r="G40" s="60">
        <v>598722</v>
      </c>
      <c r="H40" s="60">
        <v>633755</v>
      </c>
      <c r="I40" s="60"/>
      <c r="J40" s="75"/>
      <c r="K40" s="75"/>
    </row>
    <row r="41" spans="1:11" ht="17.100000000000001" customHeight="1" x14ac:dyDescent="0.2">
      <c r="A41" s="38"/>
      <c r="B41" s="23"/>
      <c r="C41" s="29" t="s">
        <v>29</v>
      </c>
      <c r="D41" s="22" t="s">
        <v>231</v>
      </c>
      <c r="E41" s="56" t="s">
        <v>232</v>
      </c>
      <c r="F41" s="59"/>
      <c r="G41" s="58">
        <f>G42+G46+G47+G48+G49</f>
        <v>1860581</v>
      </c>
      <c r="H41" s="58">
        <f>H42+H46+H47+H48+H49</f>
        <v>1495245</v>
      </c>
      <c r="I41" s="58"/>
      <c r="J41" s="75"/>
      <c r="K41" s="75"/>
    </row>
    <row r="42" spans="1:11" ht="17.100000000000001" customHeight="1" x14ac:dyDescent="0.2">
      <c r="A42" s="38"/>
      <c r="B42" s="39"/>
      <c r="C42" s="38"/>
      <c r="D42" s="23" t="s">
        <v>233</v>
      </c>
      <c r="E42" s="56" t="s">
        <v>234</v>
      </c>
      <c r="F42" s="59"/>
      <c r="G42" s="58">
        <f>G43+G44+G45</f>
        <v>0</v>
      </c>
      <c r="H42" s="58">
        <f>H43+H44+H45</f>
        <v>0</v>
      </c>
      <c r="I42" s="58"/>
      <c r="J42" s="75"/>
      <c r="K42" s="75"/>
    </row>
    <row r="43" spans="1:11" ht="17.100000000000001" customHeight="1" x14ac:dyDescent="0.2">
      <c r="A43" s="38">
        <v>420</v>
      </c>
      <c r="B43" s="39"/>
      <c r="C43" s="38"/>
      <c r="D43" s="39" t="s">
        <v>222</v>
      </c>
      <c r="E43" s="56" t="s">
        <v>235</v>
      </c>
      <c r="F43" s="59"/>
      <c r="G43" s="60">
        <v>0</v>
      </c>
      <c r="H43" s="60"/>
      <c r="I43" s="60"/>
      <c r="J43" s="75"/>
      <c r="K43" s="75"/>
    </row>
    <row r="44" spans="1:11" ht="17.100000000000001" customHeight="1" x14ac:dyDescent="0.2">
      <c r="A44" s="38">
        <v>421</v>
      </c>
      <c r="B44" s="39"/>
      <c r="C44" s="38"/>
      <c r="D44" s="39" t="s">
        <v>224</v>
      </c>
      <c r="E44" s="56" t="s">
        <v>236</v>
      </c>
      <c r="F44" s="57"/>
      <c r="G44" s="60">
        <v>0</v>
      </c>
      <c r="H44" s="60"/>
      <c r="I44" s="60"/>
      <c r="J44" s="75"/>
      <c r="K44" s="75"/>
    </row>
    <row r="45" spans="1:11" ht="26.25" customHeight="1" x14ac:dyDescent="0.2">
      <c r="A45" s="38" t="s">
        <v>237</v>
      </c>
      <c r="B45" s="39"/>
      <c r="C45" s="38"/>
      <c r="D45" s="39" t="s">
        <v>238</v>
      </c>
      <c r="E45" s="56" t="s">
        <v>239</v>
      </c>
      <c r="F45" s="57"/>
      <c r="G45" s="60">
        <v>0</v>
      </c>
      <c r="H45" s="60"/>
      <c r="I45" s="60"/>
      <c r="J45" s="75"/>
      <c r="K45" s="75"/>
    </row>
    <row r="46" spans="1:11" ht="29.25" customHeight="1" x14ac:dyDescent="0.2">
      <c r="A46" s="38">
        <v>427</v>
      </c>
      <c r="B46" s="39"/>
      <c r="C46" s="38"/>
      <c r="D46" s="23" t="s">
        <v>240</v>
      </c>
      <c r="E46" s="56" t="s">
        <v>241</v>
      </c>
      <c r="F46" s="59"/>
      <c r="G46" s="60">
        <v>0</v>
      </c>
      <c r="H46" s="58"/>
      <c r="I46" s="58"/>
      <c r="J46" s="75"/>
      <c r="K46" s="75"/>
    </row>
    <row r="47" spans="1:11" ht="17.100000000000001" customHeight="1" x14ac:dyDescent="0.2">
      <c r="A47" s="38">
        <v>43</v>
      </c>
      <c r="B47" s="39"/>
      <c r="C47" s="38"/>
      <c r="D47" s="23" t="s">
        <v>242</v>
      </c>
      <c r="E47" s="56" t="s">
        <v>243</v>
      </c>
      <c r="F47" s="59"/>
      <c r="G47" s="58">
        <v>228173</v>
      </c>
      <c r="H47" s="58">
        <v>98573</v>
      </c>
      <c r="I47" s="58"/>
      <c r="J47" s="75"/>
      <c r="K47" s="75"/>
    </row>
    <row r="48" spans="1:11" ht="27" x14ac:dyDescent="0.2">
      <c r="A48" s="38" t="s">
        <v>244</v>
      </c>
      <c r="B48" s="39"/>
      <c r="C48" s="38"/>
      <c r="D48" s="23" t="s">
        <v>245</v>
      </c>
      <c r="E48" s="56" t="s">
        <v>246</v>
      </c>
      <c r="F48" s="59"/>
      <c r="G48" s="58">
        <v>1632408</v>
      </c>
      <c r="H48" s="58">
        <f>1396672</f>
        <v>1396672</v>
      </c>
      <c r="I48" s="58"/>
      <c r="J48" s="75"/>
      <c r="K48" s="75"/>
    </row>
    <row r="49" spans="1:11" ht="17.100000000000001" customHeight="1" x14ac:dyDescent="0.2">
      <c r="A49" s="38">
        <v>474</v>
      </c>
      <c r="B49" s="39"/>
      <c r="C49" s="38"/>
      <c r="D49" s="23" t="s">
        <v>247</v>
      </c>
      <c r="E49" s="56" t="s">
        <v>248</v>
      </c>
      <c r="F49" s="59"/>
      <c r="G49" s="58">
        <v>0</v>
      </c>
      <c r="H49" s="58"/>
      <c r="I49" s="58"/>
      <c r="J49" s="75"/>
      <c r="K49" s="75"/>
    </row>
    <row r="50" spans="1:11" x14ac:dyDescent="0.2">
      <c r="A50" s="38"/>
      <c r="B50" s="23"/>
      <c r="C50" s="29" t="s">
        <v>38</v>
      </c>
      <c r="D50" s="22" t="s">
        <v>249</v>
      </c>
      <c r="E50" s="56" t="s">
        <v>250</v>
      </c>
      <c r="F50" s="59"/>
      <c r="G50" s="58">
        <f>G51+G55+G56</f>
        <v>7932826</v>
      </c>
      <c r="H50" s="58">
        <f>H51+H55+H56</f>
        <v>6430177</v>
      </c>
      <c r="I50" s="58"/>
      <c r="J50" s="75"/>
      <c r="K50" s="75"/>
    </row>
    <row r="51" spans="1:11" ht="17.100000000000001" customHeight="1" x14ac:dyDescent="0.2">
      <c r="A51" s="38"/>
      <c r="B51" s="39"/>
      <c r="C51" s="38"/>
      <c r="D51" s="23" t="s">
        <v>251</v>
      </c>
      <c r="E51" s="56" t="s">
        <v>252</v>
      </c>
      <c r="F51" s="59"/>
      <c r="G51" s="58">
        <f>G52+G53+G54</f>
        <v>7435289</v>
      </c>
      <c r="H51" s="58">
        <f>H52+H53+H54</f>
        <v>6370949</v>
      </c>
      <c r="I51" s="58"/>
      <c r="J51" s="75"/>
      <c r="K51" s="75"/>
    </row>
    <row r="52" spans="1:11" ht="17.100000000000001" customHeight="1" x14ac:dyDescent="0.2">
      <c r="A52" s="38" t="s">
        <v>253</v>
      </c>
      <c r="B52" s="39"/>
      <c r="C52" s="38"/>
      <c r="D52" s="39" t="s">
        <v>254</v>
      </c>
      <c r="E52" s="56" t="s">
        <v>255</v>
      </c>
      <c r="F52" s="59"/>
      <c r="G52" s="60">
        <v>1619</v>
      </c>
      <c r="H52" s="60">
        <v>1470</v>
      </c>
      <c r="I52" s="60"/>
      <c r="J52" s="75"/>
      <c r="K52" s="75"/>
    </row>
    <row r="53" spans="1:11" ht="17.100000000000001" customHeight="1" x14ac:dyDescent="0.2">
      <c r="A53" s="38" t="s">
        <v>256</v>
      </c>
      <c r="B53" s="39"/>
      <c r="C53" s="38"/>
      <c r="D53" s="39" t="s">
        <v>257</v>
      </c>
      <c r="E53" s="56" t="s">
        <v>258</v>
      </c>
      <c r="F53" s="59"/>
      <c r="G53" s="60">
        <v>7433670</v>
      </c>
      <c r="H53" s="60">
        <v>6369479</v>
      </c>
      <c r="I53" s="60"/>
      <c r="J53" s="75"/>
      <c r="K53" s="75"/>
    </row>
    <row r="54" spans="1:11" ht="17.100000000000001" customHeight="1" x14ac:dyDescent="0.2">
      <c r="A54" s="38" t="s">
        <v>259</v>
      </c>
      <c r="B54" s="39"/>
      <c r="C54" s="38"/>
      <c r="D54" s="39" t="s">
        <v>260</v>
      </c>
      <c r="E54" s="56" t="s">
        <v>261</v>
      </c>
      <c r="F54" s="59"/>
      <c r="G54" s="60">
        <v>0</v>
      </c>
      <c r="H54" s="60"/>
      <c r="I54" s="60"/>
      <c r="J54" s="75"/>
      <c r="K54" s="75"/>
    </row>
    <row r="55" spans="1:11" ht="17.100000000000001" customHeight="1" x14ac:dyDescent="0.2">
      <c r="A55" s="38" t="s">
        <v>262</v>
      </c>
      <c r="B55" s="39"/>
      <c r="C55" s="38"/>
      <c r="D55" s="23" t="s">
        <v>263</v>
      </c>
      <c r="E55" s="56" t="s">
        <v>264</v>
      </c>
      <c r="F55" s="59"/>
      <c r="G55" s="58">
        <v>157884</v>
      </c>
      <c r="H55" s="58"/>
      <c r="I55" s="58"/>
      <c r="J55" s="75"/>
      <c r="K55" s="75"/>
    </row>
    <row r="56" spans="1:11" x14ac:dyDescent="0.2">
      <c r="A56" s="38" t="s">
        <v>265</v>
      </c>
      <c r="B56" s="39"/>
      <c r="C56" s="38"/>
      <c r="D56" s="23" t="s">
        <v>300</v>
      </c>
      <c r="E56" s="56" t="s">
        <v>266</v>
      </c>
      <c r="F56" s="59"/>
      <c r="G56" s="58">
        <f>G57+G58</f>
        <v>339653</v>
      </c>
      <c r="H56" s="58">
        <f>H57+H58</f>
        <v>59228</v>
      </c>
      <c r="I56" s="58"/>
      <c r="J56" s="75"/>
      <c r="K56" s="75"/>
    </row>
    <row r="57" spans="1:11" x14ac:dyDescent="0.2">
      <c r="A57" s="38" t="s">
        <v>267</v>
      </c>
      <c r="B57" s="39"/>
      <c r="C57" s="38"/>
      <c r="D57" s="39" t="s">
        <v>268</v>
      </c>
      <c r="E57" s="56" t="s">
        <v>269</v>
      </c>
      <c r="F57" s="59"/>
      <c r="G57" s="58">
        <v>0</v>
      </c>
      <c r="H57" s="58">
        <v>0</v>
      </c>
      <c r="I57" s="58"/>
      <c r="J57" s="75"/>
      <c r="K57" s="75"/>
    </row>
    <row r="58" spans="1:11" x14ac:dyDescent="0.2">
      <c r="A58" s="38" t="s">
        <v>270</v>
      </c>
      <c r="B58" s="39"/>
      <c r="C58" s="38"/>
      <c r="D58" s="39" t="s">
        <v>271</v>
      </c>
      <c r="E58" s="56" t="s">
        <v>272</v>
      </c>
      <c r="F58" s="59"/>
      <c r="G58" s="58">
        <f>339652+1</f>
        <v>339653</v>
      </c>
      <c r="H58" s="58">
        <v>59228</v>
      </c>
      <c r="I58" s="58"/>
      <c r="J58" s="75"/>
      <c r="K58" s="75"/>
    </row>
    <row r="59" spans="1:11" x14ac:dyDescent="0.2">
      <c r="A59" s="38"/>
      <c r="B59" s="39"/>
      <c r="C59" s="29" t="s">
        <v>42</v>
      </c>
      <c r="D59" s="23" t="s">
        <v>273</v>
      </c>
      <c r="E59" s="56" t="s">
        <v>274</v>
      </c>
      <c r="F59" s="59"/>
      <c r="G59" s="58">
        <f>G60+G61+G62</f>
        <v>7837970</v>
      </c>
      <c r="H59" s="58">
        <f>H60+H61+H62</f>
        <v>6294899</v>
      </c>
      <c r="I59" s="58"/>
      <c r="J59" s="75"/>
      <c r="K59" s="75"/>
    </row>
    <row r="60" spans="1:11" x14ac:dyDescent="0.2">
      <c r="A60" s="38" t="s">
        <v>275</v>
      </c>
      <c r="B60" s="39"/>
      <c r="C60" s="38"/>
      <c r="D60" s="39" t="s">
        <v>254</v>
      </c>
      <c r="E60" s="56" t="s">
        <v>276</v>
      </c>
      <c r="F60" s="59"/>
      <c r="G60" s="58">
        <v>25054</v>
      </c>
      <c r="H60" s="58">
        <v>28298</v>
      </c>
      <c r="I60" s="58"/>
      <c r="J60" s="75"/>
      <c r="K60" s="75"/>
    </row>
    <row r="61" spans="1:11" x14ac:dyDescent="0.2">
      <c r="A61" s="38" t="s">
        <v>277</v>
      </c>
      <c r="B61" s="39"/>
      <c r="C61" s="38"/>
      <c r="D61" s="39" t="s">
        <v>257</v>
      </c>
      <c r="E61" s="56" t="s">
        <v>278</v>
      </c>
      <c r="F61" s="59"/>
      <c r="G61" s="58">
        <v>7807267</v>
      </c>
      <c r="H61" s="58">
        <v>6251627</v>
      </c>
      <c r="I61" s="58"/>
      <c r="J61" s="75"/>
      <c r="K61" s="75"/>
    </row>
    <row r="62" spans="1:11" x14ac:dyDescent="0.2">
      <c r="A62" s="38" t="s">
        <v>279</v>
      </c>
      <c r="B62" s="39"/>
      <c r="C62" s="38"/>
      <c r="D62" s="39" t="s">
        <v>280</v>
      </c>
      <c r="E62" s="56" t="s">
        <v>281</v>
      </c>
      <c r="F62" s="59"/>
      <c r="G62" s="58">
        <v>5649</v>
      </c>
      <c r="H62" s="58">
        <v>14974</v>
      </c>
      <c r="I62" s="58"/>
      <c r="J62" s="75"/>
      <c r="K62" s="75"/>
    </row>
    <row r="63" spans="1:11" ht="17.100000000000001" customHeight="1" x14ac:dyDescent="0.2">
      <c r="A63" s="38" t="s">
        <v>262</v>
      </c>
      <c r="B63" s="23"/>
      <c r="C63" s="29" t="s">
        <v>69</v>
      </c>
      <c r="D63" s="22" t="s">
        <v>282</v>
      </c>
      <c r="E63" s="56" t="s">
        <v>283</v>
      </c>
      <c r="F63" s="59"/>
      <c r="G63" s="58"/>
      <c r="H63" s="58"/>
      <c r="I63" s="58"/>
      <c r="J63" s="75"/>
      <c r="K63" s="75"/>
    </row>
    <row r="64" spans="1:11" ht="17.100000000000001" customHeight="1" x14ac:dyDescent="0.2">
      <c r="A64" s="38" t="s">
        <v>188</v>
      </c>
      <c r="B64" s="23" t="s">
        <v>76</v>
      </c>
      <c r="C64" s="29"/>
      <c r="D64" s="22" t="s">
        <v>284</v>
      </c>
      <c r="E64" s="56" t="s">
        <v>285</v>
      </c>
      <c r="F64" s="59"/>
      <c r="G64" s="58"/>
      <c r="H64" s="58"/>
      <c r="I64" s="58"/>
      <c r="J64" s="75"/>
      <c r="K64" s="75"/>
    </row>
    <row r="65" spans="1:11" ht="21" customHeight="1" x14ac:dyDescent="0.2">
      <c r="A65" s="38"/>
      <c r="B65" s="23" t="s">
        <v>149</v>
      </c>
      <c r="C65" s="29"/>
      <c r="D65" s="23" t="s">
        <v>286</v>
      </c>
      <c r="E65" s="56" t="s">
        <v>287</v>
      </c>
      <c r="F65" s="59"/>
      <c r="G65" s="58">
        <f>G7+G28-G64</f>
        <v>31774233</v>
      </c>
      <c r="H65" s="58">
        <f>H7+H28-H64</f>
        <v>28778120</v>
      </c>
      <c r="I65" s="58"/>
      <c r="J65" s="75"/>
      <c r="K65" s="75"/>
    </row>
    <row r="66" spans="1:11" ht="18.75" customHeight="1" x14ac:dyDescent="0.2">
      <c r="A66" s="38" t="s">
        <v>288</v>
      </c>
      <c r="B66" s="23" t="s">
        <v>152</v>
      </c>
      <c r="C66" s="29"/>
      <c r="D66" s="23" t="s">
        <v>289</v>
      </c>
      <c r="E66" s="56" t="s">
        <v>290</v>
      </c>
      <c r="F66" s="59"/>
      <c r="G66" s="58">
        <v>113777</v>
      </c>
      <c r="H66" s="58">
        <v>167267</v>
      </c>
      <c r="I66" s="58"/>
      <c r="J66" s="75"/>
      <c r="K66" s="75"/>
    </row>
    <row r="67" spans="1:11" x14ac:dyDescent="0.2">
      <c r="A67" s="3"/>
      <c r="B67" s="3"/>
      <c r="C67" s="2"/>
      <c r="D67" s="3"/>
      <c r="E67" s="61"/>
      <c r="F67" s="3"/>
      <c r="G67" s="3"/>
      <c r="H67" s="46"/>
    </row>
    <row r="68" spans="1:11" ht="12.75" customHeight="1" x14ac:dyDescent="0.2">
      <c r="A68" s="98" t="s">
        <v>292</v>
      </c>
      <c r="B68" s="98"/>
      <c r="C68" s="98"/>
      <c r="D68" s="62"/>
      <c r="E68" s="63" t="s">
        <v>294</v>
      </c>
      <c r="F68" s="99" t="s">
        <v>291</v>
      </c>
      <c r="G68" s="99"/>
      <c r="H68" s="99"/>
    </row>
    <row r="69" spans="1:11" ht="25.5" customHeight="1" x14ac:dyDescent="0.2">
      <c r="A69" s="98" t="s">
        <v>293</v>
      </c>
      <c r="B69" s="98"/>
      <c r="C69" s="98"/>
      <c r="D69" s="62"/>
      <c r="E69" s="63"/>
      <c r="F69" s="99" t="s">
        <v>295</v>
      </c>
      <c r="G69" s="99"/>
      <c r="H69" s="99"/>
    </row>
    <row r="70" spans="1:11" x14ac:dyDescent="0.2">
      <c r="A70" s="3"/>
      <c r="B70" s="3"/>
      <c r="C70" s="2"/>
      <c r="D70" s="3"/>
      <c r="E70" s="61"/>
      <c r="F70" s="3"/>
      <c r="G70" s="3"/>
      <c r="H70" s="46"/>
    </row>
    <row r="71" spans="1:11" x14ac:dyDescent="0.2">
      <c r="A71" s="3"/>
      <c r="B71" s="3"/>
      <c r="C71" s="2"/>
      <c r="D71" s="3"/>
      <c r="E71" s="61"/>
      <c r="F71" s="3"/>
      <c r="G71" s="3"/>
      <c r="H71" s="46"/>
    </row>
    <row r="72" spans="1:11" x14ac:dyDescent="0.2">
      <c r="A72" s="3"/>
      <c r="B72" s="3"/>
      <c r="C72" s="2"/>
      <c r="D72" s="3"/>
      <c r="E72" s="61"/>
      <c r="F72" s="15"/>
      <c r="G72" s="15"/>
      <c r="H72" s="64"/>
    </row>
    <row r="73" spans="1:11" x14ac:dyDescent="0.2">
      <c r="A73" s="3"/>
      <c r="B73" s="3"/>
      <c r="C73" s="2"/>
      <c r="D73" s="3"/>
      <c r="E73" s="61"/>
      <c r="F73" s="15"/>
      <c r="G73" s="15"/>
      <c r="H73" s="64"/>
    </row>
    <row r="74" spans="1:11" x14ac:dyDescent="0.2">
      <c r="A74" s="3"/>
      <c r="B74" s="3"/>
      <c r="C74" s="2"/>
      <c r="D74" s="3"/>
      <c r="E74" s="61"/>
      <c r="F74" s="3"/>
      <c r="G74" s="15"/>
      <c r="H74" s="46"/>
    </row>
    <row r="75" spans="1:11" x14ac:dyDescent="0.2">
      <c r="A75" s="3"/>
      <c r="B75" s="3"/>
      <c r="C75" s="2"/>
      <c r="D75" s="3"/>
      <c r="E75" s="61"/>
      <c r="F75" s="3"/>
      <c r="G75" s="3"/>
      <c r="H75" s="46"/>
    </row>
    <row r="76" spans="1:11" x14ac:dyDescent="0.2">
      <c r="A76" s="3"/>
      <c r="B76" s="3"/>
      <c r="C76" s="2"/>
      <c r="D76" s="3"/>
      <c r="E76" s="61"/>
      <c r="F76" s="3"/>
      <c r="G76" s="3"/>
      <c r="H76" s="46"/>
    </row>
    <row r="77" spans="1:11" x14ac:dyDescent="0.2">
      <c r="A77" s="3"/>
      <c r="B77" s="3"/>
      <c r="C77" s="2"/>
      <c r="D77" s="3"/>
      <c r="E77" s="61"/>
      <c r="F77" s="3"/>
      <c r="G77" s="3"/>
      <c r="H77" s="46"/>
    </row>
    <row r="78" spans="1:11" x14ac:dyDescent="0.2">
      <c r="A78" s="3"/>
      <c r="B78" s="3"/>
      <c r="C78" s="2"/>
      <c r="D78" s="3"/>
      <c r="E78" s="61"/>
      <c r="F78" s="3"/>
      <c r="G78" s="3"/>
      <c r="H78" s="46"/>
    </row>
    <row r="79" spans="1:11" x14ac:dyDescent="0.2">
      <c r="A79" s="3"/>
      <c r="B79" s="3"/>
      <c r="C79" s="2"/>
      <c r="D79" s="3"/>
      <c r="E79" s="61"/>
      <c r="F79" s="3"/>
      <c r="G79" s="3"/>
      <c r="H79" s="46"/>
    </row>
    <row r="80" spans="1:11" x14ac:dyDescent="0.2">
      <c r="A80" s="3"/>
      <c r="B80" s="3"/>
      <c r="C80" s="2"/>
      <c r="D80" s="3"/>
      <c r="E80" s="61"/>
      <c r="F80" s="3"/>
      <c r="G80" s="3"/>
      <c r="H80" s="46"/>
    </row>
    <row r="81" spans="1:8" x14ac:dyDescent="0.2">
      <c r="A81" s="3"/>
      <c r="B81" s="3"/>
      <c r="C81" s="2"/>
      <c r="D81" s="3"/>
      <c r="E81" s="61"/>
      <c r="F81" s="3"/>
      <c r="G81" s="3"/>
      <c r="H81" s="46"/>
    </row>
    <row r="82" spans="1:8" x14ac:dyDescent="0.2">
      <c r="A82" s="3"/>
      <c r="B82" s="3"/>
      <c r="C82" s="2"/>
      <c r="D82" s="3"/>
      <c r="E82" s="61"/>
      <c r="F82" s="3"/>
      <c r="G82" s="3"/>
      <c r="H82" s="46"/>
    </row>
    <row r="83" spans="1:8" x14ac:dyDescent="0.2">
      <c r="A83" s="3"/>
      <c r="B83" s="3"/>
      <c r="C83" s="2"/>
      <c r="D83" s="3"/>
      <c r="E83" s="61"/>
      <c r="F83" s="3"/>
      <c r="G83" s="3"/>
      <c r="H83" s="46"/>
    </row>
    <row r="84" spans="1:8" x14ac:dyDescent="0.2">
      <c r="A84" s="3"/>
      <c r="B84" s="3"/>
      <c r="C84" s="2"/>
      <c r="D84" s="3"/>
      <c r="E84" s="61"/>
      <c r="F84" s="3"/>
      <c r="G84" s="3"/>
      <c r="H84" s="46"/>
    </row>
    <row r="85" spans="1:8" x14ac:dyDescent="0.2">
      <c r="A85" s="3"/>
      <c r="B85" s="3"/>
      <c r="C85" s="2"/>
      <c r="D85" s="3"/>
      <c r="E85" s="61"/>
      <c r="F85" s="3"/>
      <c r="G85" s="3"/>
      <c r="H85" s="46"/>
    </row>
    <row r="86" spans="1:8" x14ac:dyDescent="0.2">
      <c r="A86" s="3"/>
      <c r="B86" s="3"/>
      <c r="C86" s="2"/>
      <c r="D86" s="3"/>
      <c r="E86" s="61"/>
      <c r="F86" s="3"/>
      <c r="G86" s="3"/>
      <c r="H86" s="46"/>
    </row>
    <row r="87" spans="1:8" x14ac:dyDescent="0.2">
      <c r="A87" s="3"/>
      <c r="B87" s="3"/>
      <c r="C87" s="2"/>
      <c r="D87" s="3"/>
      <c r="E87" s="61"/>
      <c r="F87" s="3"/>
      <c r="G87" s="3"/>
      <c r="H87" s="46"/>
    </row>
  </sheetData>
  <mergeCells count="14">
    <mergeCell ref="H3:I3"/>
    <mergeCell ref="G2:I2"/>
    <mergeCell ref="A2:A4"/>
    <mergeCell ref="B2:D4"/>
    <mergeCell ref="E2:E4"/>
    <mergeCell ref="F2:F4"/>
    <mergeCell ref="G3:G4"/>
    <mergeCell ref="A69:C69"/>
    <mergeCell ref="F68:H68"/>
    <mergeCell ref="F69:H69"/>
    <mergeCell ref="B5:D5"/>
    <mergeCell ref="A6:A7"/>
    <mergeCell ref="B6:D6"/>
    <mergeCell ref="A68:C68"/>
  </mergeCells>
  <pageMargins left="0.11811023622047245" right="0" top="0.74803149606299213" bottom="0.74803149606299213" header="0.31496062992125984" footer="0.31496062992125984"/>
  <pageSetup paperSize="9" scale="83" orientation="portrait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актива</vt:lpstr>
      <vt:lpstr>пасива</vt:lpstr>
      <vt:lpstr>актива!Print_Area</vt:lpstr>
    </vt:vector>
  </TitlesOfParts>
  <Company>Dunav Osiguranje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Mila Milivojević</cp:lastModifiedBy>
  <cp:lastPrinted>2016-03-16T08:02:58Z</cp:lastPrinted>
  <dcterms:created xsi:type="dcterms:W3CDTF">2015-01-16T09:53:59Z</dcterms:created>
  <dcterms:modified xsi:type="dcterms:W3CDTF">2016-03-16T08:29:11Z</dcterms:modified>
</cp:coreProperties>
</file>